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tep 3 to 4" sheetId="1" r:id="rId3"/>
    <sheet state="visible" name="Step 4 to 5" sheetId="2" r:id="rId4"/>
    <sheet state="visible" name="Step 5 to 6" sheetId="3" r:id="rId5"/>
    <sheet state="visible" name="Step 6 to 7" sheetId="4" r:id="rId6"/>
    <sheet state="visible" name="Step 7 Applicants" sheetId="5" r:id="rId7"/>
    <sheet state="visible" name="South West Reorganisation" sheetId="6" r:id="rId8"/>
  </sheets>
  <definedNames/>
  <calcPr/>
</workbook>
</file>

<file path=xl/comments1.xml><?xml version="1.0" encoding="utf-8"?>
<comments xmlns:r="http://schemas.openxmlformats.org/officeDocument/2006/relationships" xmlns="http://schemas.openxmlformats.org/spreadsheetml/2006/main">
  <authors>
    <author/>
  </authors>
  <commentList>
    <comment authorId="0" ref="D19">
      <text>
        <t xml:space="preserve">Ground share with Matlock Town</t>
      </text>
    </comment>
    <comment authorId="0" ref="G20">
      <text>
        <t xml:space="preserve">Ground share at St Helens Town</t>
      </text>
    </comment>
    <comment authorId="0" ref="D45">
      <text>
        <t xml:space="preserve">Ground share at Wembley FC
</t>
      </text>
    </comment>
    <comment authorId="0" ref="D48">
      <text>
        <t xml:space="preserve">Ground share with North Greenford Utd</t>
      </text>
    </comment>
    <comment authorId="0" ref="D52">
      <text>
        <t xml:space="preserve">Ground share at Prudhoe</t>
      </text>
    </comment>
    <comment authorId="0" ref="G69">
      <text>
        <t xml:space="preserve">Ground share at AFC Croydon Athletic
</t>
      </text>
    </comment>
    <comment authorId="0" ref="A73">
      <text>
        <t xml:space="preserve">Ground share at Marlow</t>
      </text>
    </comment>
    <comment authorId="0" ref="D73">
      <text>
        <t xml:space="preserve">Ground share at Hebburn Town
</t>
      </text>
    </comment>
    <comment authorId="0" ref="D79">
      <text>
        <t xml:space="preserve">Ground share at Stourport Swifts</t>
      </text>
    </comment>
  </commentList>
</comments>
</file>

<file path=xl/sharedStrings.xml><?xml version="1.0" encoding="utf-8"?>
<sst xmlns="http://schemas.openxmlformats.org/spreadsheetml/2006/main" count="2634" uniqueCount="1091">
  <si>
    <t>Welcome to my PPG document for promotion and relegation from Steps 3 to 7. I have been running this document since 2011  due to the fact that the FA seemed determined to settle promotion and relegation issues on spreadsheets rather than the football field. Currently many levels are having to rely on PPG to see which clubs get promoted and, in the event of reprieves, which clubs avoid relegation. So what is PPG? It stands for Points Per Game. Many of the divisions at a "Step" of non-league football have differing numbers, meaning that you can't simply rely on who has the most points. That's where PPG comes in. Rather than clubs having to rely on pen, paper and calculators to see where their fate lies, I've put all the information into one spreadsheet to hopefully make it easier. Please don't shoot me if it's wrong, it's only a guide on what COULD happen.</t>
  </si>
  <si>
    <t>Welcome to my PPG document for promotion and relegation from Steps 3 to 6. I have been running this document since 2011  due to the fact that the FA seemed determined to settle promotion and relegation issues on spreadsheets rather than the football field. Currently many levels are having to rely on PPG to see which clubs get promoted and, in the event of reprieves, which clubs avoid relegation. So what is PPG? It stands for Points Per Game. Many of the divisions at a "Step" of non-league football have differing numbers, meaning that you can't simply rely on who has the most points. That's where PPG comes in. Rather than clubs having to rely on pen, paper and calculators to see where their fate lies, I've put all the information into one spreadsheet to hopefully make it easier. Please don't shoot me if it's wrong, it's only a guide on what COULD happen.</t>
  </si>
  <si>
    <t>Last Update:</t>
  </si>
  <si>
    <t>Saturday 4th May, 21:27</t>
  </si>
  <si>
    <t>Monday 6th May, 17:50</t>
  </si>
  <si>
    <t>Saturday 4th May, 21:31</t>
  </si>
  <si>
    <t>This PPG document was created by Pete Miller</t>
  </si>
  <si>
    <t>@petermiller36</t>
  </si>
  <si>
    <t xml:space="preserve"> </t>
  </si>
  <si>
    <t>The beige box indicates the latest results, and next fixtures: eg R: Sat 15 F: Tue 18</t>
  </si>
  <si>
    <t>2018/2019</t>
  </si>
  <si>
    <t>STEP 3 RELEGATION</t>
  </si>
  <si>
    <t>Colour Coding:</t>
  </si>
  <si>
    <t>Provisional Relegation</t>
  </si>
  <si>
    <t>Confirmed Relegation</t>
  </si>
  <si>
    <t>At Step 3, the bottom three sides will be relegated to Step 4. There is the possibility that due to clubs dropping out of the pyramid then the "unlucky playoff winner" at Step 4 with the best PPG will be promoted. This will be explained case by case below. In the unlikely event of all Step 4 playoff sides being promoted then and vacacnies still existing then relegated Step 3 clubs will be reprieved on a PPG basis. The bottom club of each division will not be eligible for a reprieve.</t>
  </si>
  <si>
    <t>North Ferriby United have folded in the Northern Premier. They will take bottom place and only two other sides in the Northern Premier will be relegated. This will not result in another Step 4 playoff winner being promoted.</t>
  </si>
  <si>
    <t>Northern Premier</t>
  </si>
  <si>
    <t>Games</t>
  </si>
  <si>
    <t>Southern League Central</t>
  </si>
  <si>
    <t>Southern League South</t>
  </si>
  <si>
    <t>Isthmian Premier</t>
  </si>
  <si>
    <t>COMPLETED</t>
  </si>
  <si>
    <t>P</t>
  </si>
  <si>
    <t>Pts</t>
  </si>
  <si>
    <t>GD</t>
  </si>
  <si>
    <t>PPG</t>
  </si>
  <si>
    <t>Grantham Town</t>
  </si>
  <si>
    <t>Hitchin Town</t>
  </si>
  <si>
    <t>Tiverton Town</t>
  </si>
  <si>
    <t>Kingstonian</t>
  </si>
  <si>
    <t>Mickleover Sports</t>
  </si>
  <si>
    <t>Leiston</t>
  </si>
  <si>
    <t>Gosport Borough</t>
  </si>
  <si>
    <t>Wingate &amp; Finch</t>
  </si>
  <si>
    <t>R</t>
  </si>
  <si>
    <t>Marine</t>
  </si>
  <si>
    <t>St Neots Town</t>
  </si>
  <si>
    <t>Basingstoke Town</t>
  </si>
  <si>
    <t>Whitehawk</t>
  </si>
  <si>
    <t>Workington</t>
  </si>
  <si>
    <t>STEP 5 RELEGATION</t>
  </si>
  <si>
    <t>Halesowen Town</t>
  </si>
  <si>
    <t>STEP 4 RELEGATION</t>
  </si>
  <si>
    <t>Frome Town</t>
  </si>
  <si>
    <t>Burgess Hill Town</t>
  </si>
  <si>
    <t>North Ferriby Utd removed mid-season</t>
  </si>
  <si>
    <t>The intention at the start of the year was to begin each Step 5 divison with 20 sides. That hasn't happened and as yet there is no clarification on how relegation will in the divisions that have 19 sides or less. Here's my reading of the FA guidelines: At Step 5, the bottom two sides will be relegated to Step 6. If any spaces are available at Step 5, then the remaining Step 6 runner ups will be promoted. After they have been exhausted, reprieves will be available to the side with the best PPG. The bottom club of each division will not be eligible for a reprieve.</t>
  </si>
  <si>
    <t>Bedworth United</t>
  </si>
  <si>
    <t>Staines Town</t>
  </si>
  <si>
    <t>Provisional Reprieve</t>
  </si>
  <si>
    <t>Harlow Town</t>
  </si>
  <si>
    <t>Both Blyth and Team Northumbria resigned from the Northern 1. They will be placed in the bottom two, meaning no relegation for other clubs from that division.</t>
  </si>
  <si>
    <t>Confirmed Reprieve</t>
  </si>
  <si>
    <t>Oxford City Nomads resigned from the Hellenic Premier. They will be placed bottom of the division, meaning 19th will be reprieved.</t>
  </si>
  <si>
    <t>At Step 4, the bottom two sides will be relegated to Step 5. If any reprieves are available then the side with the best PPG will be reprieved. The bottom club of each division will not be eligible for a reprieve.</t>
  </si>
  <si>
    <t>.</t>
  </si>
  <si>
    <t>STEP 4 PROMOTION</t>
  </si>
  <si>
    <t>North Ferriby United have folded in the Northern Premier. This should result in a reprieve for the club in a relegation place with the best PPG.</t>
  </si>
  <si>
    <t>Aylesbury have indicated that they will be demoted from the Southern 1 Central due to ground grading issues. 19th in the division will be reprieved, if Aylesbury finish 18th or higher.</t>
  </si>
  <si>
    <t>AFC Mansfield will be demoted from the Northern 1 East due to ground grading issues. 19th in the division will be reprieved.</t>
  </si>
  <si>
    <t>Provisional</t>
  </si>
  <si>
    <t>Colwyn Bay will be leaving the English pyramid at the end of the season. They are currently in the Northern D1 West and will effectively be placed bottom, meaning the club finishing in 19th in that division will be reprieved.</t>
  </si>
  <si>
    <t>CCL Premier</t>
  </si>
  <si>
    <t>Thamesmead Town resigned from the Isthmian 1 South East. They will take up the "20th position" in that division.</t>
  </si>
  <si>
    <t>Confirmed</t>
  </si>
  <si>
    <t>Street will resign from the Southern 1 South. This will see them take up the "20th position" in that division, meaning the current 19th position is not a relegation place.</t>
  </si>
  <si>
    <t>Eastern Counties Premier</t>
  </si>
  <si>
    <t>Northern 1 West</t>
  </si>
  <si>
    <t>Automatic Promotion</t>
  </si>
  <si>
    <t>Essex Senior Premier</t>
  </si>
  <si>
    <t>Northern 1 East</t>
  </si>
  <si>
    <t>Southern 1 Central</t>
  </si>
  <si>
    <t>Southern 1 South</t>
  </si>
  <si>
    <t>REPRIEVE TABLE</t>
  </si>
  <si>
    <t>Playoffs</t>
  </si>
  <si>
    <t>Market Drayton T</t>
  </si>
  <si>
    <t>Pos</t>
  </si>
  <si>
    <t>Pickering Town</t>
  </si>
  <si>
    <t>Team</t>
  </si>
  <si>
    <t>Barton Rovers</t>
  </si>
  <si>
    <t>League</t>
  </si>
  <si>
    <t>Mangotsfield Utd</t>
  </si>
  <si>
    <t>Current PPG</t>
  </si>
  <si>
    <t>Glossop North E</t>
  </si>
  <si>
    <t>Wisbech Town</t>
  </si>
  <si>
    <t>Min PPG</t>
  </si>
  <si>
    <t>Max PPG</t>
  </si>
  <si>
    <t>North Leigh</t>
  </si>
  <si>
    <t>Paulton Rovers</t>
  </si>
  <si>
    <t>Clitheroe</t>
  </si>
  <si>
    <t>Spalding United</t>
  </si>
  <si>
    <t>Camberley Town</t>
  </si>
  <si>
    <t>Kidlington</t>
  </si>
  <si>
    <t>Slimbridge</t>
  </si>
  <si>
    <t>Kendal Town</t>
  </si>
  <si>
    <t>Carlton Town</t>
  </si>
  <si>
    <t>Hadleigh United</t>
  </si>
  <si>
    <t>Aylesbury</t>
  </si>
  <si>
    <t>Tower Hamlets</t>
  </si>
  <si>
    <t>Barnstaple Town</t>
  </si>
  <si>
    <t>No reprieves available.... yet</t>
  </si>
  <si>
    <t>Skelmersdale Utd</t>
  </si>
  <si>
    <t>Would Not Go Up (PPG)</t>
  </si>
  <si>
    <t>CB Hounslow Utd</t>
  </si>
  <si>
    <t>Long Melford</t>
  </si>
  <si>
    <t>Southend Manor</t>
  </si>
  <si>
    <t>Cannot Go Up (PPG)</t>
  </si>
  <si>
    <t>Gresley</t>
  </si>
  <si>
    <t>Dunstable Town</t>
  </si>
  <si>
    <t>Fleet Town</t>
  </si>
  <si>
    <t>Knocked Out of Playoffs</t>
  </si>
  <si>
    <t>At Step 4, the side finishing 1st will be automatically promoted to Step 3. Sides finishing 2nd to 5th will go into playoffs. This will result in 7 sides winning their divisional playoffs. However, of these sides, only the 5 sides with the highest PPG will be promoted to Step 3.The PPG table shows which sides definitely wouldn't go up if they made the playoffs and won the final. As the playoffs happen this section will show in detail who can and can't go up. There is the possibility that due to clubs dropping out of the pyramid then the "unlucky playoff winner" at Step 4 with the best PPG will be promoted. This will be explained case by case below.</t>
  </si>
  <si>
    <t>C</t>
  </si>
  <si>
    <t>Atherton Collieries</t>
  </si>
  <si>
    <t>Morpeth Town</t>
  </si>
  <si>
    <t>Peterborough Sp</t>
  </si>
  <si>
    <t>Blackfield &amp; Lang</t>
  </si>
  <si>
    <t>Radcliffe</t>
  </si>
  <si>
    <t>Pontefract Collier</t>
  </si>
  <si>
    <t>Bromsgrove Sp</t>
  </si>
  <si>
    <t>Cirencester Town</t>
  </si>
  <si>
    <t>Leek Town</t>
  </si>
  <si>
    <t>Brighouse Town</t>
  </si>
  <si>
    <t>Corby Town</t>
  </si>
  <si>
    <t>Yate Town</t>
  </si>
  <si>
    <t>Colne</t>
  </si>
  <si>
    <t>Sheffield</t>
  </si>
  <si>
    <t>Bedford Town</t>
  </si>
  <si>
    <t>Moneyfields</t>
  </si>
  <si>
    <t>Ramsbottom Utd</t>
  </si>
  <si>
    <t>Ossett United</t>
  </si>
  <si>
    <t>Sutton Coldfield T</t>
  </si>
  <si>
    <t>Cinderford Town</t>
  </si>
  <si>
    <t>Runcorn Linnets</t>
  </si>
  <si>
    <t>Tadcaster Albion</t>
  </si>
  <si>
    <t>Berkhamsted</t>
  </si>
  <si>
    <t>Winchester City</t>
  </si>
  <si>
    <t>Prescot Cables</t>
  </si>
  <si>
    <t>Cleethorpes T</t>
  </si>
  <si>
    <t>Didcot Town</t>
  </si>
  <si>
    <t>Evesham United</t>
  </si>
  <si>
    <t>Northern 1 West Playoffs</t>
  </si>
  <si>
    <t>Northern 1 East Playoffs</t>
  </si>
  <si>
    <t>Southern 1 Central Playoffs</t>
  </si>
  <si>
    <t>Southern 1 South Playoffs</t>
  </si>
  <si>
    <t>Semi Finals</t>
  </si>
  <si>
    <t>Tue 30 Apr, 19:45</t>
  </si>
  <si>
    <t>Pontefract Collieries</t>
  </si>
  <si>
    <t>Wed 1 May 19:45</t>
  </si>
  <si>
    <t>Ramsbottom United</t>
  </si>
  <si>
    <t>1p</t>
  </si>
  <si>
    <t>Final</t>
  </si>
  <si>
    <t>Sat 4 May, 15:00</t>
  </si>
  <si>
    <t>Mon 6 May 15:00</t>
  </si>
  <si>
    <t>Isthmian 1 South Central</t>
  </si>
  <si>
    <t>Isthmian 1 North</t>
  </si>
  <si>
    <t>Isthmian 1 South East</t>
  </si>
  <si>
    <t>Playoff PPG Colour Code</t>
  </si>
  <si>
    <t>Promoted</t>
  </si>
  <si>
    <t>Hayes &amp; Yeading</t>
  </si>
  <si>
    <t>Bowers &amp; Pitsea</t>
  </si>
  <si>
    <t>Cray Wanderers</t>
  </si>
  <si>
    <t>Would definitely go up if they win playoffs</t>
  </si>
  <si>
    <t>Bracknell Town</t>
  </si>
  <si>
    <t>Aveley</t>
  </si>
  <si>
    <t>Horsham</t>
  </si>
  <si>
    <t>Would NOT go up if they win playoffs</t>
  </si>
  <si>
    <t>Cheshunt</t>
  </si>
  <si>
    <t>Maldon &amp; Tiptree</t>
  </si>
  <si>
    <t>Hastings United</t>
  </si>
  <si>
    <t>Knocked Out</t>
  </si>
  <si>
    <t>Marlow</t>
  </si>
  <si>
    <t>Coggeshall Town</t>
  </si>
  <si>
    <t>Ashford United</t>
  </si>
  <si>
    <t>Asterisked teams qualified for their final</t>
  </si>
  <si>
    <t>Westfield</t>
  </si>
  <si>
    <t>Heybridge Swifts</t>
  </si>
  <si>
    <t>Haywards Heath</t>
  </si>
  <si>
    <t>Tooting &amp; Mitcham</t>
  </si>
  <si>
    <t>Bury Town</t>
  </si>
  <si>
    <t>VCD Athletic</t>
  </si>
  <si>
    <t>Step 4 Playoff Sides - PPG</t>
  </si>
  <si>
    <t>Ware</t>
  </si>
  <si>
    <t>Grays Athletic</t>
  </si>
  <si>
    <t>Hythe Town</t>
  </si>
  <si>
    <t>Bromsgrove Sp*</t>
  </si>
  <si>
    <t>S1C</t>
  </si>
  <si>
    <t>I1N</t>
  </si>
  <si>
    <t>Maldon &amp; Tiptree*</t>
  </si>
  <si>
    <t>Isthmian 1 South Central Playoffs</t>
  </si>
  <si>
    <t>Isthmian 1 North Playoffs</t>
  </si>
  <si>
    <t>Isthmian 1 South East Playoffs</t>
  </si>
  <si>
    <t>Horsham*</t>
  </si>
  <si>
    <t>I1SE</t>
  </si>
  <si>
    <t>Bracknell Town*</t>
  </si>
  <si>
    <t>I1SC</t>
  </si>
  <si>
    <t>Mon 29 Apr 19:45</t>
  </si>
  <si>
    <t>Corby Town*</t>
  </si>
  <si>
    <t>Haywards Heath T</t>
  </si>
  <si>
    <t>Pontefract Collier*</t>
  </si>
  <si>
    <t>N1E</t>
  </si>
  <si>
    <t>Cheshunt*</t>
  </si>
  <si>
    <t>S1S</t>
  </si>
  <si>
    <t>Radcliffe*</t>
  </si>
  <si>
    <t>N1W</t>
  </si>
  <si>
    <t>Yate Town*</t>
  </si>
  <si>
    <t>Leek Town*</t>
  </si>
  <si>
    <t>Sun 5 May, 15:00</t>
  </si>
  <si>
    <t>Fri 3 May 19:45</t>
  </si>
  <si>
    <t>2p</t>
  </si>
  <si>
    <t>Heybridge Swifts*</t>
  </si>
  <si>
    <t>What Each Playoff Finalist Needs To Happen To Go Up (as well as win their own final)</t>
  </si>
  <si>
    <t>Fate in own hands - WON</t>
  </si>
  <si>
    <t>Fate in own hands - LOST</t>
  </si>
  <si>
    <t>Ashford United*</t>
  </si>
  <si>
    <t>Brighouse Town*</t>
  </si>
  <si>
    <t>Cinderford Town*</t>
  </si>
  <si>
    <t>Pontefract Coll</t>
  </si>
  <si>
    <t>1 or more of these - WON</t>
  </si>
  <si>
    <t>Ashford U win - LOST</t>
  </si>
  <si>
    <t>Brighouse T win</t>
  </si>
  <si>
    <t>Heybridge S win</t>
  </si>
  <si>
    <t>2 or more of these:</t>
  </si>
  <si>
    <t>Leek win - LOST</t>
  </si>
  <si>
    <t>2 or more - LOST</t>
  </si>
  <si>
    <t>Cinderford T win</t>
  </si>
  <si>
    <t>2 or more of the following:</t>
  </si>
  <si>
    <t>Cinderford T win - LOST</t>
  </si>
  <si>
    <t>Balham</t>
  </si>
  <si>
    <t>Cannot Go Up - WON</t>
  </si>
  <si>
    <t>Cannot Go Up - LOST</t>
  </si>
  <si>
    <t>Ely City</t>
  </si>
  <si>
    <t>Sawbridgeworth</t>
  </si>
  <si>
    <t>AFC Hayes</t>
  </si>
  <si>
    <t>Gt Yarmouth Town</t>
  </si>
  <si>
    <t>Barkingside</t>
  </si>
  <si>
    <t>Romford</t>
  </si>
  <si>
    <t>Walton &amp; Hersham</t>
  </si>
  <si>
    <t>Framlingham T</t>
  </si>
  <si>
    <t>Leyton Athletic</t>
  </si>
  <si>
    <t>FC Romania</t>
  </si>
  <si>
    <t>Soham T Rangers</t>
  </si>
  <si>
    <t>Sittingbourne</t>
  </si>
  <si>
    <t>South Park</t>
  </si>
  <si>
    <t>Basildon United</t>
  </si>
  <si>
    <t>Hellenic Premier</t>
  </si>
  <si>
    <t>Faversham Town</t>
  </si>
  <si>
    <t>Greenwich Boro</t>
  </si>
  <si>
    <t>Midland Premier</t>
  </si>
  <si>
    <t>Hertford Town</t>
  </si>
  <si>
    <t>Witham Town</t>
  </si>
  <si>
    <t>NWC Premier</t>
  </si>
  <si>
    <t>Guernsey</t>
  </si>
  <si>
    <t>Molesey</t>
  </si>
  <si>
    <t>Longlevens</t>
  </si>
  <si>
    <t>South Normanton</t>
  </si>
  <si>
    <t>Winsford United</t>
  </si>
  <si>
    <t>Ardley United</t>
  </si>
  <si>
    <t>Romulus</t>
  </si>
  <si>
    <t>Hanley Town</t>
  </si>
  <si>
    <t>Reading City</t>
  </si>
  <si>
    <t>Egham Town</t>
  </si>
  <si>
    <t>Loughborough U</t>
  </si>
  <si>
    <t>Mildenhall Town</t>
  </si>
  <si>
    <t>Padiham</t>
  </si>
  <si>
    <t>Thamesmead Town withdrew</t>
  </si>
  <si>
    <t>Abingdon United</t>
  </si>
  <si>
    <t>Dunkirk</t>
  </si>
  <si>
    <t>West Didsbury &amp;C</t>
  </si>
  <si>
    <t>Skelmersdale U</t>
  </si>
  <si>
    <t>Oxford City Nomads withdrew</t>
  </si>
  <si>
    <t>Monday 6th May, 20:25</t>
  </si>
  <si>
    <t>Wolves S C</t>
  </si>
  <si>
    <t>Abbey Hey</t>
  </si>
  <si>
    <t>Please see the next tab for applicants for promotion to Step 6</t>
  </si>
  <si>
    <t>STEP 5 PROMOTION</t>
  </si>
  <si>
    <t>STEP 6 RELEGATION</t>
  </si>
  <si>
    <t>NCE Premier</t>
  </si>
  <si>
    <t>Northern 1</t>
  </si>
  <si>
    <t>At Step 6, the suggestion is that the bottom two sides will be relegated to Step 7. If any reprieves are available then the side with the best PPG will be reprieved. Sides showing as "confirmed relegation" indicate they cannot escape the relegation zone, but could still be reprieved.</t>
  </si>
  <si>
    <t>Southern Comb Premier</t>
  </si>
  <si>
    <t>SCE Premier</t>
  </si>
  <si>
    <t>Only the side finishing 1st in each Step 5 division will be promoted to Step 4.</t>
  </si>
  <si>
    <t>Vacancies:</t>
  </si>
  <si>
    <t>R: Sat 27 F: ?</t>
  </si>
  <si>
    <t>Albion Sports</t>
  </si>
  <si>
    <t>There are 26 vacancies at Step 6 due to the leagues not being filled to capacity (20 sides in each division). Therefore it is likely that some sides will be reprieved from relegation.</t>
  </si>
  <si>
    <t>Currently, only 22 sides are eligible from promotion at Step 7. There were meant to be 38 sides coming up. That means there will be another 16 vacancies at Step 6, meaning more reprieves.</t>
  </si>
  <si>
    <t>Eight clubs from outside the pyramid have applied to join Step 6.</t>
  </si>
  <si>
    <t>With there being 34 vacancies at Step 6 next season (26 from existing spaces + 16 spaces from Step Seven - 8 new clubs), there is the potential that NO clubs will be relegated from Step 6. The normal rule of the bottom club being not being eligible for a reprieve does NOT count at Step 6. The promotion and relegation issues between Steps 6 and 7 are down to the FA's League Committee. So in conclusion, none of us really know what will happen.</t>
  </si>
  <si>
    <t>Ashington</t>
  </si>
  <si>
    <t>Clubs Dropping Out:</t>
  </si>
  <si>
    <t>AC London were expelled from the CCL 1. They will effectively be placed bottom. This should mean that 17th in that division is no longer a relegation place.</t>
  </si>
  <si>
    <t>Bicester Town resigned from the Hellenic 1 East during the season. They will effectively be placed bottom. This should mean that 12th in that division is no longer a relegation place.</t>
  </si>
  <si>
    <t>Both Carteron and North Leigh United resigned from the Hellenic 1 West during the season. They will effectively be placed bottom and second from bottom. This should mean that no sides finishing the season will be relegated.</t>
  </si>
  <si>
    <t xml:space="preserve">St Francis Rangers resigned from the Southern Combination 1 during this season. They will effectively be placed bottom. This should mean that 16th in that division is no longer a relegation place.                                                                                                                                                                                                                        </t>
  </si>
  <si>
    <t xml:space="preserve">Gravesham Borough resigned from the Southern Counties East Division 1 during the season. They will effectively be placed bottom. This should mean that 17th in that division is no longer a relegation place.     </t>
  </si>
  <si>
    <t>Witheridge resigned from the South West Peninsula League during the season. Plymouth Argyle Reserves will be leaving the league at the end of the season. This means there will be no relegation from the division.</t>
  </si>
  <si>
    <t>Little Common</t>
  </si>
  <si>
    <t>Brightlingsea Regent Reserves will resign from the Eastern Counties 1 South at the end of the season.</t>
  </si>
  <si>
    <t>Tunbridge Wells</t>
  </si>
  <si>
    <t>Phoenix Sports Reserves will leave the SCE1 at the end of the season. This means the side that finishes bottom will not be relegated.</t>
  </si>
  <si>
    <t xml:space="preserve">Chippenham Park will be disbanding at the end of the season. </t>
  </si>
  <si>
    <t>Athersley Rec</t>
  </si>
  <si>
    <t>Whickham</t>
  </si>
  <si>
    <t>2ND BEST PPG TABLE</t>
  </si>
  <si>
    <t>CCL 1</t>
  </si>
  <si>
    <t>Loxwood</t>
  </si>
  <si>
    <t>Punjab United</t>
  </si>
  <si>
    <t>East Midlands</t>
  </si>
  <si>
    <t>Goole AFC</t>
  </si>
  <si>
    <t>Penrith</t>
  </si>
  <si>
    <t>Eastern Counties 1N</t>
  </si>
  <si>
    <t>Eastbourne Utd</t>
  </si>
  <si>
    <t xml:space="preserve">This table shows clubs currently on course for a relegation spot. The "B" shows which clubs are in a bottom position, if the FA choose to not save those clubs. </t>
  </si>
  <si>
    <t>Hollands &amp; Blair</t>
  </si>
  <si>
    <t>Harrogate Railway</t>
  </si>
  <si>
    <t>Blyth withdrew</t>
  </si>
  <si>
    <t>Arundel</t>
  </si>
  <si>
    <t>Chertsey Town</t>
  </si>
  <si>
    <t>Rusthall</t>
  </si>
  <si>
    <t>Kensington Boro</t>
  </si>
  <si>
    <t>Hall Road Ranger</t>
  </si>
  <si>
    <t>Team Northumbria withdrew</t>
  </si>
  <si>
    <t>Shoreham</t>
  </si>
  <si>
    <t>Croydon</t>
  </si>
  <si>
    <t>Gedling M W</t>
  </si>
  <si>
    <t>Diss Town</t>
  </si>
  <si>
    <t>Eversley &amp; Cali</t>
  </si>
  <si>
    <t>Histon</t>
  </si>
  <si>
    <t>Rainworth M W</t>
  </si>
  <si>
    <t>Haverhill Borough</t>
  </si>
  <si>
    <t>Hullbridge Sports</t>
  </si>
  <si>
    <t>Fleet Spurs</t>
  </si>
  <si>
    <t>Clipstone</t>
  </si>
  <si>
    <t>Needham Mkt R</t>
  </si>
  <si>
    <t>Sutton Common R</t>
  </si>
  <si>
    <t>Woodbridge Town</t>
  </si>
  <si>
    <t>Stansted</t>
  </si>
  <si>
    <t>Abbey Rangers</t>
  </si>
  <si>
    <t>Godmanchester</t>
  </si>
  <si>
    <t>Walthamstow</t>
  </si>
  <si>
    <t>Southall</t>
  </si>
  <si>
    <t>Stowmarket Town</t>
  </si>
  <si>
    <t>Saffron Walden T</t>
  </si>
  <si>
    <t>Raynes Park Vale</t>
  </si>
  <si>
    <t>Spartan Premier</t>
  </si>
  <si>
    <t>Kirkley &amp; Pakefield</t>
  </si>
  <si>
    <t>Cove</t>
  </si>
  <si>
    <t>Takeley</t>
  </si>
  <si>
    <t>Borrowash Victoria</t>
  </si>
  <si>
    <t>UCL Premier</t>
  </si>
  <si>
    <t>Wisbech St Mary</t>
  </si>
  <si>
    <t>Wessex Premier</t>
  </si>
  <si>
    <t>Western Premier</t>
  </si>
  <si>
    <t>N Greenford Utd</t>
  </si>
  <si>
    <t>AC London were expelled</t>
  </si>
  <si>
    <t>Arnold Town</t>
  </si>
  <si>
    <t>Felixstowe &amp; W R</t>
  </si>
  <si>
    <t>Wantage Town</t>
  </si>
  <si>
    <t>Peterborough NS</t>
  </si>
  <si>
    <t>FC Bolsover</t>
  </si>
  <si>
    <t>Christchurch</t>
  </si>
  <si>
    <t>Ilkeston Town</t>
  </si>
  <si>
    <t>NCE1</t>
  </si>
  <si>
    <t>Wellington</t>
  </si>
  <si>
    <t>City of Liverpool</t>
  </si>
  <si>
    <t>Leverstock Green</t>
  </si>
  <si>
    <t>Brimscombe &amp; T</t>
  </si>
  <si>
    <t>Walsall Wood</t>
  </si>
  <si>
    <t>Boston Town</t>
  </si>
  <si>
    <t>Bootle</t>
  </si>
  <si>
    <t>Fareham Town</t>
  </si>
  <si>
    <t>Roman Glass St G</t>
  </si>
  <si>
    <t>Brackley T Saints</t>
  </si>
  <si>
    <t>Cockfosters</t>
  </si>
  <si>
    <t>Sporting Khalsa</t>
  </si>
  <si>
    <t>Congleton Town</t>
  </si>
  <si>
    <t>Raunds Town</t>
  </si>
  <si>
    <t>UCL1</t>
  </si>
  <si>
    <t>Rothwell Corinth</t>
  </si>
  <si>
    <t>Bishops Cleeve</t>
  </si>
  <si>
    <t>Eastern Counties Senior</t>
  </si>
  <si>
    <t>Cowes Sports</t>
  </si>
  <si>
    <t>Westfields</t>
  </si>
  <si>
    <t>Hellenic 1 East</t>
  </si>
  <si>
    <t>Brislington</t>
  </si>
  <si>
    <t>Northwich Victoria</t>
  </si>
  <si>
    <t>Hellenic 1 West</t>
  </si>
  <si>
    <t>Stotfold</t>
  </si>
  <si>
    <t>Shrivenham</t>
  </si>
  <si>
    <t>Boldmere St Mich</t>
  </si>
  <si>
    <t>B</t>
  </si>
  <si>
    <t>Harworth Coll</t>
  </si>
  <si>
    <t>Kirby Muxloe</t>
  </si>
  <si>
    <t>Ashton Athletic</t>
  </si>
  <si>
    <t xml:space="preserve">Bemerton H H </t>
  </si>
  <si>
    <t>Hengrove Athletic</t>
  </si>
  <si>
    <t>Shifnal Town</t>
  </si>
  <si>
    <t>London Tigers</t>
  </si>
  <si>
    <t>Wellingborough W</t>
  </si>
  <si>
    <t>WMRL</t>
  </si>
  <si>
    <t>Andover New St</t>
  </si>
  <si>
    <t>Braintree T Res</t>
  </si>
  <si>
    <t>Shortwood United</t>
  </si>
  <si>
    <t>Milton United</t>
  </si>
  <si>
    <t>STEP 6 PROMOTION</t>
  </si>
  <si>
    <t>Worksop Town</t>
  </si>
  <si>
    <t>Pewsey Vale</t>
  </si>
  <si>
    <t>Dunston UTS</t>
  </si>
  <si>
    <t>Andover Town</t>
  </si>
  <si>
    <t>Wessex</t>
  </si>
  <si>
    <t>Lopes Tavares</t>
  </si>
  <si>
    <t>Woodley United</t>
  </si>
  <si>
    <t>Tytherington Rock</t>
  </si>
  <si>
    <t>Chichester City</t>
  </si>
  <si>
    <t>Cray Valley PM</t>
  </si>
  <si>
    <t>Codicote</t>
  </si>
  <si>
    <t>Spartan</t>
  </si>
  <si>
    <t>Penistone Church</t>
  </si>
  <si>
    <t>Hebburn Town</t>
  </si>
  <si>
    <t>Horsham YMCA</t>
  </si>
  <si>
    <t>Corinthian</t>
  </si>
  <si>
    <t>Bridlington Town</t>
  </si>
  <si>
    <t>Bishop Auckland</t>
  </si>
  <si>
    <t>Eastbourne Town</t>
  </si>
  <si>
    <t>Fisher</t>
  </si>
  <si>
    <t>Newbury Forest</t>
  </si>
  <si>
    <t>Hemsworth M W</t>
  </si>
  <si>
    <t>Consett</t>
  </si>
  <si>
    <t>Abingdon Town</t>
  </si>
  <si>
    <t>New College Swi</t>
  </si>
  <si>
    <t>Newhaven</t>
  </si>
  <si>
    <t>Totton &amp; Eling</t>
  </si>
  <si>
    <t>Chatham Town</t>
  </si>
  <si>
    <t>Brightlingsea Res</t>
  </si>
  <si>
    <t>Yorkshire Amateur</t>
  </si>
  <si>
    <t>Sunderland RCA</t>
  </si>
  <si>
    <t>Chinnor</t>
  </si>
  <si>
    <t>Saltdean United</t>
  </si>
  <si>
    <t>Beckenham Town</t>
  </si>
  <si>
    <t>Carterton withdrew</t>
  </si>
  <si>
    <t>Wisbech St M</t>
  </si>
  <si>
    <t>EC1N</t>
  </si>
  <si>
    <t>Fire United</t>
  </si>
  <si>
    <t>Bicester Town withdrew</t>
  </si>
  <si>
    <t>North Leigh United withdrew</t>
  </si>
  <si>
    <t>Brandon Utd</t>
  </si>
  <si>
    <t>North2</t>
  </si>
  <si>
    <t>Promotion for highest PPG</t>
  </si>
  <si>
    <t>Biggleswade</t>
  </si>
  <si>
    <t>Ellesmere Ran</t>
  </si>
  <si>
    <t>NWC1S</t>
  </si>
  <si>
    <t>Daventry Town</t>
  </si>
  <si>
    <t>Midland 1</t>
  </si>
  <si>
    <t>Sholing</t>
  </si>
  <si>
    <t>NWC 1 North</t>
  </si>
  <si>
    <t>Willand Rovers</t>
  </si>
  <si>
    <t>NWC 1 South</t>
  </si>
  <si>
    <t>Non-Promotion for R-Up</t>
  </si>
  <si>
    <t>Tring Athletic</t>
  </si>
  <si>
    <t>Deeping Rangers</t>
  </si>
  <si>
    <t>Daisy Hill</t>
  </si>
  <si>
    <t>NWC1N</t>
  </si>
  <si>
    <t>Horndean</t>
  </si>
  <si>
    <t>Plymouth Parkway</t>
  </si>
  <si>
    <t>Hadley</t>
  </si>
  <si>
    <t>Bristol Telepho</t>
  </si>
  <si>
    <t>Western</t>
  </si>
  <si>
    <t>Rugby Town</t>
  </si>
  <si>
    <t>Bournemouth</t>
  </si>
  <si>
    <t>Coventry Copsew</t>
  </si>
  <si>
    <t>Bitton</t>
  </si>
  <si>
    <t>At the start of the season there were 28 promotion spots available for Step 6. This will mean the Champion club from each division, plus the 9 runners up with the best PPG across the 19 divisions. Should there be any vacancies at Step 5, then the amount of runners-up being promoted will be increased. My "2nd best PPG table" shows the club currently with the second highest PPG in their division. The reason I have them in the "2nd best PPG table" and not the side actually in 2nd is because PPG takes into account clubs that may have a very good PPG but have games in hand and are thus further down the table for the time being. As is obvious, this is down to my own interpretation of the FA guidelines, so don't shoot me.</t>
  </si>
  <si>
    <t>Biggleswade Utd</t>
  </si>
  <si>
    <t>Chadderton</t>
  </si>
  <si>
    <t>Pinchbeck United</t>
  </si>
  <si>
    <t>Portland United</t>
  </si>
  <si>
    <t>Bridgwater Town</t>
  </si>
  <si>
    <t>Cheadle Town</t>
  </si>
  <si>
    <t>Baldock Town</t>
  </si>
  <si>
    <t>Holbeach United</t>
  </si>
  <si>
    <t>Baffins Milton U</t>
  </si>
  <si>
    <t>Heath Hayes</t>
  </si>
  <si>
    <t>Midland1</t>
  </si>
  <si>
    <t>Westbury United</t>
  </si>
  <si>
    <t>Hinckley AFC</t>
  </si>
  <si>
    <t>St Helens Town</t>
  </si>
  <si>
    <t>Alsager Town</t>
  </si>
  <si>
    <t>Thrapston T</t>
  </si>
  <si>
    <t>Littleton</t>
  </si>
  <si>
    <t>Holker Old Boys</t>
  </si>
  <si>
    <t>New Mills</t>
  </si>
  <si>
    <t>Worthing Utd</t>
  </si>
  <si>
    <t>SoCo1</t>
  </si>
  <si>
    <t>Ellesmere Rang</t>
  </si>
  <si>
    <t>CCL1</t>
  </si>
  <si>
    <t>Nuneaton Griff</t>
  </si>
  <si>
    <t xml:space="preserve">At Step 6, promotion is compulsary. However, clubs in the SWP are allowed to turn down promotion due to location/costs. This could open up an additional promotion spot. </t>
  </si>
  <si>
    <t>Atherton LR</t>
  </si>
  <si>
    <t>Due to Thamesmead Town folding at Step 4, there will be a vacancy at Step 5, thus a 10th runner up will be promoted.</t>
  </si>
  <si>
    <t>Stone Dominoes</t>
  </si>
  <si>
    <t>Due to Colwyn Bay leaving the English pyramid, there will be a vacancy at Step 5, thus an 11th runner up will be promoted.</t>
  </si>
  <si>
    <t>Felixstowe &amp; W</t>
  </si>
  <si>
    <t>Plymouth Argyle Reserves will not be promoted and will be dropping lower than Step 6.</t>
  </si>
  <si>
    <t>There is the possibility that North Ferriby United will be reformed at Step 5. IF that happens then one LESS club will be promoted from Step 6. That unlucky side would be Haughmond.</t>
  </si>
  <si>
    <t>Hatfield Town</t>
  </si>
  <si>
    <t>NCE 1</t>
  </si>
  <si>
    <t>APPLICATIONS FOR PROMOTION TO STEP 6</t>
  </si>
  <si>
    <t>APPLIED, PASSED AND PROMOTED</t>
  </si>
  <si>
    <t>APPLIED, PASSED ground grading</t>
  </si>
  <si>
    <t>APPLIED, no news on ground grading</t>
  </si>
  <si>
    <t>APPLIED, WITHDREW from process</t>
  </si>
  <si>
    <t>APPLIED, FAILED ground grading</t>
  </si>
  <si>
    <t>DIDN'T APPLY</t>
  </si>
  <si>
    <t>APPLIED, promotion IF ground grading achieved</t>
  </si>
  <si>
    <t>Hebburn Town Reserves cannot promoted due to their first team not winning promotion from Step 5.</t>
  </si>
  <si>
    <t>Anglian Combination</t>
  </si>
  <si>
    <t>Bedfordshire County Prem</t>
  </si>
  <si>
    <t>Cambs County Prem</t>
  </si>
  <si>
    <t>Sheringham</t>
  </si>
  <si>
    <t>Cranfield United</t>
  </si>
  <si>
    <t>None</t>
  </si>
  <si>
    <t>Shefford Town &amp; Campton</t>
  </si>
  <si>
    <t>Central Midlands North</t>
  </si>
  <si>
    <t>Central Midlands South</t>
  </si>
  <si>
    <t>Cheshire Premier</t>
  </si>
  <si>
    <t>Clay Cross Town</t>
  </si>
  <si>
    <t>Hucknall Town</t>
  </si>
  <si>
    <t>Billinge</t>
  </si>
  <si>
    <t>Retford</t>
  </si>
  <si>
    <t>Northern 2</t>
  </si>
  <si>
    <t>Matlock Town Reserves</t>
  </si>
  <si>
    <t>Egerton</t>
  </si>
  <si>
    <t>Retford United</t>
  </si>
  <si>
    <t>Pinxton</t>
  </si>
  <si>
    <t>SW Peninsula Premier</t>
  </si>
  <si>
    <t>Pilkington</t>
  </si>
  <si>
    <t>Dorset Premier</t>
  </si>
  <si>
    <t>Essex &amp; Suffolk Prem</t>
  </si>
  <si>
    <t>Essex Olympian</t>
  </si>
  <si>
    <t>Borrowash Vic</t>
  </si>
  <si>
    <t>EastMids</t>
  </si>
  <si>
    <t>Buckhurst Hill</t>
  </si>
  <si>
    <t>Glos County Premier</t>
  </si>
  <si>
    <t>Hampshire Premier</t>
  </si>
  <si>
    <t>Herts Senior</t>
  </si>
  <si>
    <t>Lebeq United</t>
  </si>
  <si>
    <t>Fleetlands</t>
  </si>
  <si>
    <t>Ollerton Town</t>
  </si>
  <si>
    <t>Letchworth Garden City Eagles</t>
  </si>
  <si>
    <t>Stonehouse Town</t>
  </si>
  <si>
    <t>Infinity</t>
  </si>
  <si>
    <t>New Salamis</t>
  </si>
  <si>
    <t>Stockbridge</t>
  </si>
  <si>
    <t>Humber Premier</t>
  </si>
  <si>
    <t>Kent County Premier</t>
  </si>
  <si>
    <t>Leics Senior Premier</t>
  </si>
  <si>
    <t>Peckham Town</t>
  </si>
  <si>
    <t>FC GNG</t>
  </si>
  <si>
    <t>Staplehurst Monarchs United</t>
  </si>
  <si>
    <t>FC Khalsa GAD</t>
  </si>
  <si>
    <t>Rugby Borough</t>
  </si>
  <si>
    <t>Saffron Dynamo</t>
  </si>
  <si>
    <t>Lincolnshire Premier</t>
  </si>
  <si>
    <t>Liverpool County Premier</t>
  </si>
  <si>
    <t>Manchester Premier</t>
  </si>
  <si>
    <t>Brigg Town</t>
  </si>
  <si>
    <t>Stockport Geogians</t>
  </si>
  <si>
    <t>Easington Colliery</t>
  </si>
  <si>
    <t>Mid Sussex Premier</t>
  </si>
  <si>
    <t>Middlesex County Premier</t>
  </si>
  <si>
    <t>Midland 2</t>
  </si>
  <si>
    <t>Cricklewood Wanderers</t>
  </si>
  <si>
    <t>GNP Sports</t>
  </si>
  <si>
    <t>PFC Victoria London</t>
  </si>
  <si>
    <t>Moors Academy</t>
  </si>
  <si>
    <t>Callington Town</t>
  </si>
  <si>
    <t>Pitshanger Dynamo</t>
  </si>
  <si>
    <t>St Panteleimon</t>
  </si>
  <si>
    <t>Northants Comb Premier</t>
  </si>
  <si>
    <t>Northern Alliance</t>
  </si>
  <si>
    <t>North Riding Premier</t>
  </si>
  <si>
    <t>Durham City</t>
  </si>
  <si>
    <t>Newcastle University</t>
  </si>
  <si>
    <t>Nottinghamshire Senior</t>
  </si>
  <si>
    <t>Oxfordshire Senior Prem</t>
  </si>
  <si>
    <t>Peterborough &amp; District</t>
  </si>
  <si>
    <t>Armthorpe Welf</t>
  </si>
  <si>
    <t>Sheerwater</t>
  </si>
  <si>
    <t>Whittlesey Athletic</t>
  </si>
  <si>
    <t>Sheffield &amp; Hallamshire</t>
  </si>
  <si>
    <t>Esh Winning</t>
  </si>
  <si>
    <t>Somerset County Premier</t>
  </si>
  <si>
    <t>Southern Comb 2</t>
  </si>
  <si>
    <t>Roffey</t>
  </si>
  <si>
    <t>SW Peninsula 1 East</t>
  </si>
  <si>
    <t>SW Peninsula 1 West</t>
  </si>
  <si>
    <t>Spartan 2</t>
  </si>
  <si>
    <t>Due to a new Step 6 division being created in the SWP area, promotion from these two divisions will be done seperately. See the next tab for further details.</t>
  </si>
  <si>
    <t>Camelford</t>
  </si>
  <si>
    <t>Selston</t>
  </si>
  <si>
    <t>Berkhamsted Raiders</t>
  </si>
  <si>
    <t>Pegasus Junior</t>
  </si>
  <si>
    <t>Bovingdon</t>
  </si>
  <si>
    <t>Staffordshire County Prem</t>
  </si>
  <si>
    <t>Swaffham Town</t>
  </si>
  <si>
    <t>Shirebrook Town</t>
  </si>
  <si>
    <t>Suffolk &amp; Ipswich Senior</t>
  </si>
  <si>
    <t>Surrey Elite</t>
  </si>
  <si>
    <t>Stafford Town</t>
  </si>
  <si>
    <t>Westside</t>
  </si>
  <si>
    <t>Thames Valley Premier</t>
  </si>
  <si>
    <t>Wearside League</t>
  </si>
  <si>
    <t>West Cheshire 1</t>
  </si>
  <si>
    <t>Washington</t>
  </si>
  <si>
    <t>Marlow United</t>
  </si>
  <si>
    <t>Hebburn Town Reserves*</t>
  </si>
  <si>
    <t>Ashville</t>
  </si>
  <si>
    <t>Sticker</t>
  </si>
  <si>
    <t>Sunderland West End</t>
  </si>
  <si>
    <t>West Lancs Premier</t>
  </si>
  <si>
    <t>WMRL 1</t>
  </si>
  <si>
    <t>West Riding County 1</t>
  </si>
  <si>
    <t>ECS</t>
  </si>
  <si>
    <t>Darlaston Town (1874)</t>
  </si>
  <si>
    <t>Golcar United</t>
  </si>
  <si>
    <t>Anstey Nomads</t>
  </si>
  <si>
    <t>Droitwich Spa</t>
  </si>
  <si>
    <t>Route One Rovers</t>
  </si>
  <si>
    <t>Sikh Hunters</t>
  </si>
  <si>
    <t>Worcester Raiders</t>
  </si>
  <si>
    <t>West Yorkshire Premier</t>
  </si>
  <si>
    <t>Wiltshire Premier</t>
  </si>
  <si>
    <t>UCL 1</t>
  </si>
  <si>
    <t>York Premier</t>
  </si>
  <si>
    <t>Brandon United</t>
  </si>
  <si>
    <t>Ilkley Town</t>
  </si>
  <si>
    <t>Witheridge withdrew</t>
  </si>
  <si>
    <t>Harworth Colliery</t>
  </si>
  <si>
    <t>Plymouth Argyle Res are resigning</t>
  </si>
  <si>
    <t>Frimley Green</t>
  </si>
  <si>
    <t>Stone Dominoe</t>
  </si>
  <si>
    <t>Southern Combination 1</t>
  </si>
  <si>
    <t>Newark Flowserve</t>
  </si>
  <si>
    <t>SCE 1</t>
  </si>
  <si>
    <t>Harleston Town</t>
  </si>
  <si>
    <t>Spartan 1</t>
  </si>
  <si>
    <t>Broadfields Utd</t>
  </si>
  <si>
    <t>H1E</t>
  </si>
  <si>
    <t>Spartan1</t>
  </si>
  <si>
    <t>Tooting Bec</t>
  </si>
  <si>
    <t>Sherwood Colliery</t>
  </si>
  <si>
    <t>Storrington</t>
  </si>
  <si>
    <t>Mulbarton Wand</t>
  </si>
  <si>
    <t>Exmouth Town</t>
  </si>
  <si>
    <t>SWP</t>
  </si>
  <si>
    <t>Farnham Town</t>
  </si>
  <si>
    <t>Heanor Town</t>
  </si>
  <si>
    <t>Snodland Town</t>
  </si>
  <si>
    <t>March Town Utd</t>
  </si>
  <si>
    <t>Wodson Park</t>
  </si>
  <si>
    <t>Steyning Town</t>
  </si>
  <si>
    <t>Bedfont &amp; Feltham</t>
  </si>
  <si>
    <t>Radford</t>
  </si>
  <si>
    <t>Lakenheath</t>
  </si>
  <si>
    <t>Monday 6th May, 20:51</t>
  </si>
  <si>
    <t>Thornaby</t>
  </si>
  <si>
    <t>Created by Pete Miller</t>
  </si>
  <si>
    <t>Twitter:</t>
  </si>
  <si>
    <t>Oakwood</t>
  </si>
  <si>
    <t>Phoenix Sports R</t>
  </si>
  <si>
    <t>R C Warwick</t>
  </si>
  <si>
    <t>Amersham Town</t>
  </si>
  <si>
    <t>Midhurst &amp; Easeb</t>
  </si>
  <si>
    <t>South West Peninsula Reorganisation</t>
  </si>
  <si>
    <t>Rochester United</t>
  </si>
  <si>
    <t>Brimsdown</t>
  </si>
  <si>
    <t>Worthing United</t>
  </si>
  <si>
    <t>Meridian VP</t>
  </si>
  <si>
    <t>St Francis Rangers withdrew</t>
  </si>
  <si>
    <t>Gravesham Borough withdrew</t>
  </si>
  <si>
    <t>Amesbury Town</t>
  </si>
  <si>
    <t>Wessex1</t>
  </si>
  <si>
    <t>Newark Flows</t>
  </si>
  <si>
    <t>Wessex 1</t>
  </si>
  <si>
    <t>Hashtag United</t>
  </si>
  <si>
    <t>WMRL Premier</t>
  </si>
  <si>
    <t>Western 1</t>
  </si>
  <si>
    <t>Burnham</t>
  </si>
  <si>
    <t>St Andrews</t>
  </si>
  <si>
    <t>In the south west of England, there is a pyramid reshuffle taking place with an additional division being added at Step 6 as well as further work down the pyramid. This page shows which teams are in line to be in the two divisions at Step 6, totalling 40 teams. It looks like no clubs from this region will be relegated from Step 5, so the 40 clubs will come from Step 6 or below. Sides had to apply and follow certain criteria and were then categorised into different priorities. If needs be, PPG (points per game) will be used.</t>
  </si>
  <si>
    <t>Easington Sports</t>
  </si>
  <si>
    <t>Petersfield Town</t>
  </si>
  <si>
    <r>
      <rPr>
        <b/>
      </rPr>
      <t>Priority One Clubs</t>
    </r>
    <r>
      <t>: Any clubs currently competing at Step 6 (SWP Premier Division)</t>
    </r>
  </si>
  <si>
    <r>
      <rPr>
        <b/>
      </rPr>
      <t>Priority Two Clubs</t>
    </r>
    <r>
      <t>: Any clubs currently competing at Step 7 who have in place an H or G Ground Grading (floodlit clubs eligible for the FA Vase etc)</t>
    </r>
  </si>
  <si>
    <t>Avro</t>
  </si>
  <si>
    <r>
      <rPr>
        <b/>
      </rPr>
      <t>Priority Three Clubs</t>
    </r>
    <r>
      <t>: Any clubs currently competing at Step 7 who on 31st March 2019 have an acceptable business plan as to how they can achieve Grade G by 31st March 2021 (to include planning permissions etc)</t>
    </r>
  </si>
  <si>
    <t>Shawbury United</t>
  </si>
  <si>
    <r>
      <rPr>
        <b/>
      </rPr>
      <t>Priority Four Clubs</t>
    </r>
    <r>
      <t xml:space="preserve">: Clubs whose first team is currently competing in the Top Divisions of the feeder leagues, Cornwall Combination, East Cornwall Premier, South Devon, Devon &amp; Exeter, North Devon, Plymouth &amp; West Devon Football Leagues who have submitted an expression of interest. </t>
    </r>
  </si>
  <si>
    <t>Coggeshall Utd</t>
  </si>
  <si>
    <t>Thame Rangers</t>
  </si>
  <si>
    <t>Portishead Town</t>
  </si>
  <si>
    <t>Birstall Utd Social</t>
  </si>
  <si>
    <t>At the moment, Exmouth Town and Tavistock are both on course for promotion to Step 5. However, either or both could refuse promotion. If they do refuse promotion then two sides on course for Step 6 will not make it. Until known otherwise, the spreadsheet will assume they are accepting promotion.</t>
  </si>
  <si>
    <t>Cheltenham Sara</t>
  </si>
  <si>
    <t>Folland Sports</t>
  </si>
  <si>
    <t>As it stands, all "green" clubs will be at Step 6. We await news on Brixham, Torridgeside, St Dennis and Dobwalls. Even if those four get the required permission, there will still be a space at Step 6 in 2019/2020.</t>
  </si>
  <si>
    <t>Smethwick Rang</t>
  </si>
  <si>
    <t>Bishop Sutton</t>
  </si>
  <si>
    <t>Huntingdon Town</t>
  </si>
  <si>
    <t>Haughmond</t>
  </si>
  <si>
    <t>New Milton Town</t>
  </si>
  <si>
    <t>Wem Town</t>
  </si>
  <si>
    <t>Oldland Abboton</t>
  </si>
  <si>
    <t>Halstead Town</t>
  </si>
  <si>
    <t>Chippenham Park</t>
  </si>
  <si>
    <t>AFC Aldermaston</t>
  </si>
  <si>
    <t>Thrapston Town</t>
  </si>
  <si>
    <t>Pegasus Juniors</t>
  </si>
  <si>
    <t>Bristol Telephones</t>
  </si>
  <si>
    <t>Thornbury Town</t>
  </si>
  <si>
    <t>Erith &amp; Belvede</t>
  </si>
  <si>
    <t>STEP 7 PROMOTION</t>
  </si>
  <si>
    <t>Colour Key</t>
  </si>
  <si>
    <t>PRIORITY ONE (18 applied)</t>
  </si>
  <si>
    <t>PRIORITY TWO (14 applied)</t>
  </si>
  <si>
    <t>PRIORITY THREE (11 applied)</t>
  </si>
  <si>
    <t>PRIORITY FOUR (2 applied)</t>
  </si>
  <si>
    <t>White Ensign</t>
  </si>
  <si>
    <t>Holyport</t>
  </si>
  <si>
    <t>Step</t>
  </si>
  <si>
    <t>Malmesbury Vic</t>
  </si>
  <si>
    <t>Div</t>
  </si>
  <si>
    <t>PTS</t>
  </si>
  <si>
    <t>Harwich &amp; Parkes</t>
  </si>
  <si>
    <t>Didcot Town Dev</t>
  </si>
  <si>
    <t>Clanfield 85</t>
  </si>
  <si>
    <t>Cheltenham Sa</t>
  </si>
  <si>
    <t>H1W</t>
  </si>
  <si>
    <t>There are 45 divisions at Step 7. Only 38 sides will be promoted to Step 6. Each division will only be able to promote one side. These sides will be ranked on a PPG basis with the top 38 being promoted. No more than 38 sides will be promoted from Step 7. Sides finishing below 5th will not be eligible for promotion. Sides wishing to be promoted to Step 6 need to apply by 31st December and pass certain criteria. This will be shown on the next tab. My "PPG table" shows the club currently with the highest PPG in their division. The reason I have them in the "PPG table" and not the side actually in 1st is because PPG takes into account clubs that may have a very good PPG but have games in hand and are thus further down the table for the time being. As is obvious, this is down to my own interpretation of the FA guidelines, so don't shoot me.</t>
  </si>
  <si>
    <t>Cheddar</t>
  </si>
  <si>
    <t>Western1</t>
  </si>
  <si>
    <t>Not all leagues have provided a club eligible for promotion. The FA have stated that only one side can be promoted from each division. In spite of this, I have created tables that show the eligible sides with the second best PPG in each division (and then third best PPG) just in case the FA do promote extra sides to fill the gaps at Step 6. Eligible sides on course to finish outside the top 5 are not shown in the PPG tables.</t>
  </si>
  <si>
    <t>Campion</t>
  </si>
  <si>
    <t>Hebburn Town Reserves can only be promoted if their first team is promoted to Step 4. They are not currently on course to do this, so Hebburn Town Reserves are not shown in the PPG tables.</t>
  </si>
  <si>
    <t>The South West Peninsula divisions have different promotion rules this season due to expansion of step 6 in that area. Therefore they are not currently shown in PPG tables. Please see next tab for further details</t>
  </si>
  <si>
    <t>Coggeshall U</t>
  </si>
  <si>
    <t>This table shows the best eligible side (PPG) from each division</t>
  </si>
  <si>
    <t>Heather St Johns</t>
  </si>
  <si>
    <t>Longridge Town</t>
  </si>
  <si>
    <t>Rylands</t>
  </si>
  <si>
    <t>Vauxhall Motors</t>
  </si>
  <si>
    <t>Shefford Town &amp; C</t>
  </si>
  <si>
    <t>Great Shelford</t>
  </si>
  <si>
    <t>1st PPG Table</t>
  </si>
  <si>
    <t>Atherstone Town</t>
  </si>
  <si>
    <t>AFC Liverpool</t>
  </si>
  <si>
    <t>Stone Old Alleyn</t>
  </si>
  <si>
    <t>Lichfield City</t>
  </si>
  <si>
    <t>Caister</t>
  </si>
  <si>
    <t>Lower Breck</t>
  </si>
  <si>
    <t>Wythenshawe Am</t>
  </si>
  <si>
    <t xml:space="preserve">Cranfield Utd </t>
  </si>
  <si>
    <t>Leicester Road</t>
  </si>
  <si>
    <t>Prestwich Heys</t>
  </si>
  <si>
    <t>Linton Granta</t>
  </si>
  <si>
    <t>Wythenshawe T</t>
  </si>
  <si>
    <t>Long Stratton</t>
  </si>
  <si>
    <t>Marston Shelton</t>
  </si>
  <si>
    <t>Cambridge U P</t>
  </si>
  <si>
    <t>W Riding</t>
  </si>
  <si>
    <t>Grimsby Borough</t>
  </si>
  <si>
    <t>Waveney</t>
  </si>
  <si>
    <t>Billingham Town</t>
  </si>
  <si>
    <t>Stevington</t>
  </si>
  <si>
    <t>Eynesbury Rov R</t>
  </si>
  <si>
    <t>CMN</t>
  </si>
  <si>
    <t>Tavistock</t>
  </si>
  <si>
    <t>Alford</t>
  </si>
  <si>
    <t>Norwich CEMYS</t>
  </si>
  <si>
    <t>Hallam</t>
  </si>
  <si>
    <t>Northallerton T</t>
  </si>
  <si>
    <t>Queens P Cres</t>
  </si>
  <si>
    <t>Plymouth Arg R*</t>
  </si>
  <si>
    <t>West Wratting</t>
  </si>
  <si>
    <t>CMS</t>
  </si>
  <si>
    <t>Mddx</t>
  </si>
  <si>
    <t>AFC Vardeanians</t>
  </si>
  <si>
    <t>Winterton Ranger</t>
  </si>
  <si>
    <t>Heaton Stanningt</t>
  </si>
  <si>
    <t>Saltash United</t>
  </si>
  <si>
    <t>Bexhill United</t>
  </si>
  <si>
    <t>Newcastle Uni</t>
  </si>
  <si>
    <t>NorthAll</t>
  </si>
  <si>
    <t>Nostell M W</t>
  </si>
  <si>
    <t>Chester-le-Street</t>
  </si>
  <si>
    <t>St Austell</t>
  </si>
  <si>
    <t>Herts</t>
  </si>
  <si>
    <t>Selsey</t>
  </si>
  <si>
    <t>R: Sat 4 F: Wed 8</t>
  </si>
  <si>
    <t>R: Sat 4 F: Tue 7</t>
  </si>
  <si>
    <t>Thames</t>
  </si>
  <si>
    <t>Welling Town</t>
  </si>
  <si>
    <t>Harefield United</t>
  </si>
  <si>
    <t>Lutterworth Town</t>
  </si>
  <si>
    <t>Worcester Raid</t>
  </si>
  <si>
    <t>WMRL1</t>
  </si>
  <si>
    <t>AFC Stoneham</t>
  </si>
  <si>
    <t>Matlock Town Res</t>
  </si>
  <si>
    <t>Altrincham Res</t>
  </si>
  <si>
    <t>Shefford T &amp; C</t>
  </si>
  <si>
    <t>Beds</t>
  </si>
  <si>
    <t>Erith &amp; Belvedere</t>
  </si>
  <si>
    <t>Collingham</t>
  </si>
  <si>
    <t>Kennington</t>
  </si>
  <si>
    <t>Eagle Sports</t>
  </si>
  <si>
    <t>Winslow United</t>
  </si>
  <si>
    <t>Anglian</t>
  </si>
  <si>
    <t>Melton Town</t>
  </si>
  <si>
    <t>Hythe &amp; Dibden</t>
  </si>
  <si>
    <t>SWP1W</t>
  </si>
  <si>
    <t>Mickleover RBL</t>
  </si>
  <si>
    <t>Liskeard Athletic</t>
  </si>
  <si>
    <t>Crewe</t>
  </si>
  <si>
    <t>Bridon Ropes</t>
  </si>
  <si>
    <t>Buckingham Ath</t>
  </si>
  <si>
    <t>Sunderland WE</t>
  </si>
  <si>
    <t>Wearside</t>
  </si>
  <si>
    <t>SWP1E</t>
  </si>
  <si>
    <t>Stoke Gabriel</t>
  </si>
  <si>
    <t>Bugbrooke St M</t>
  </si>
  <si>
    <t>Romsey Town</t>
  </si>
  <si>
    <t>Renishaw Rang</t>
  </si>
  <si>
    <t>Swanwick Pent R</t>
  </si>
  <si>
    <t>SDevP</t>
  </si>
  <si>
    <t>Dartmouth</t>
  </si>
  <si>
    <t>Sutton Athletic</t>
  </si>
  <si>
    <t>Bedford</t>
  </si>
  <si>
    <t>Blackstones</t>
  </si>
  <si>
    <t>US Portsmouth</t>
  </si>
  <si>
    <t>Whaley Bridge At</t>
  </si>
  <si>
    <t>Bovey Tracey</t>
  </si>
  <si>
    <t>Midland2</t>
  </si>
  <si>
    <t>Mousehole</t>
  </si>
  <si>
    <t>NDevP</t>
  </si>
  <si>
    <t>Torrington</t>
  </si>
  <si>
    <t>Elmore</t>
  </si>
  <si>
    <t>Brixham</t>
  </si>
  <si>
    <t>Porthleven</t>
  </si>
  <si>
    <t>Torridgeside</t>
  </si>
  <si>
    <t>Falmouth Town</t>
  </si>
  <si>
    <t>Axminster Town</t>
  </si>
  <si>
    <t>St Dennis</t>
  </si>
  <si>
    <t>Torpoint Athletic</t>
  </si>
  <si>
    <t>Wadebridge Town</t>
  </si>
  <si>
    <t>Tividale</t>
  </si>
  <si>
    <t>St Martins</t>
  </si>
  <si>
    <t>Keynsham Town</t>
  </si>
  <si>
    <t>Cullompton R</t>
  </si>
  <si>
    <t>Glos</t>
  </si>
  <si>
    <t>Ilfracombe Town</t>
  </si>
  <si>
    <t>Wendron United</t>
  </si>
  <si>
    <t>Colour Coding</t>
  </si>
  <si>
    <t>Wolves Casuals</t>
  </si>
  <si>
    <t>Corsham Town</t>
  </si>
  <si>
    <t>Leics</t>
  </si>
  <si>
    <t>Malvern Town</t>
  </si>
  <si>
    <t>Ashton &amp; Backwel</t>
  </si>
  <si>
    <t>Bodmin Town</t>
  </si>
  <si>
    <t>Brigg Town CIC</t>
  </si>
  <si>
    <t>Lincs</t>
  </si>
  <si>
    <t>Wednesfield</t>
  </si>
  <si>
    <t>Holsworthy</t>
  </si>
  <si>
    <t>Longwell Gn Sp</t>
  </si>
  <si>
    <t>Teignmouth</t>
  </si>
  <si>
    <t>Provisional Automatic Promotion to Step 5</t>
  </si>
  <si>
    <t>Staplehurst M</t>
  </si>
  <si>
    <t>Kent</t>
  </si>
  <si>
    <t>Millbrook</t>
  </si>
  <si>
    <t>Sidmouth Town</t>
  </si>
  <si>
    <t>Dobwalls</t>
  </si>
  <si>
    <t>Cheshire</t>
  </si>
  <si>
    <t>Confirmed Automatic Promotion to Step 5</t>
  </si>
  <si>
    <t>Hamworthy Rec</t>
  </si>
  <si>
    <t>Gas Recreation</t>
  </si>
  <si>
    <t>Helston Athletic</t>
  </si>
  <si>
    <t>Crediton United</t>
  </si>
  <si>
    <t>Honiton Town</t>
  </si>
  <si>
    <t>Provisional PPG Promotion to Step 5</t>
  </si>
  <si>
    <t>Ivybridge Town</t>
  </si>
  <si>
    <t>SoCo2</t>
  </si>
  <si>
    <t>Plymouth Marjons</t>
  </si>
  <si>
    <t>Alphington</t>
  </si>
  <si>
    <t>Westland Sports</t>
  </si>
  <si>
    <t>Confirmed PPG Promotion to Step 5</t>
  </si>
  <si>
    <t xml:space="preserve">Tiptree Heath </t>
  </si>
  <si>
    <t>Kelvedon Hatch</t>
  </si>
  <si>
    <t>Berkhamsted R</t>
  </si>
  <si>
    <t>Spartan2</t>
  </si>
  <si>
    <t>Merley Cobham S</t>
  </si>
  <si>
    <t>Newquay</t>
  </si>
  <si>
    <t>Alresford Colne R</t>
  </si>
  <si>
    <t>Harold Wood Ath</t>
  </si>
  <si>
    <t>Newton Abbot Spurs</t>
  </si>
  <si>
    <t>Eligible for Step 6</t>
  </si>
  <si>
    <t>Whittlesey Ath</t>
  </si>
  <si>
    <t>Pboro</t>
  </si>
  <si>
    <t>Godolphin Athletic</t>
  </si>
  <si>
    <t>Balti Sports</t>
  </si>
  <si>
    <t>St Blazey</t>
  </si>
  <si>
    <t>West Bergholt</t>
  </si>
  <si>
    <t>Confirmed as Step 6</t>
  </si>
  <si>
    <t>Bishop's Stort S</t>
  </si>
  <si>
    <t>Surrey</t>
  </si>
  <si>
    <t>Elburton Villa</t>
  </si>
  <si>
    <t>Penzance</t>
  </si>
  <si>
    <t>Applied for Step 6, planning is pending</t>
  </si>
  <si>
    <t>Gillingham Town</t>
  </si>
  <si>
    <t>White Notley</t>
  </si>
  <si>
    <t>Launceston</t>
  </si>
  <si>
    <t>Catholic United</t>
  </si>
  <si>
    <t>Staffs</t>
  </si>
  <si>
    <t>Won't be at Step 6 due to falling outside on a PPG basis</t>
  </si>
  <si>
    <t>Withdrawn application for Step 6 membership</t>
  </si>
  <si>
    <t>Bush Hill</t>
  </si>
  <si>
    <t>Letchworth G C</t>
  </si>
  <si>
    <t>Frampton United</t>
  </si>
  <si>
    <t>Paulsgrove</t>
  </si>
  <si>
    <t>Bushey Sports</t>
  </si>
  <si>
    <t>Rockleaze Rang</t>
  </si>
  <si>
    <t>Overton United</t>
  </si>
  <si>
    <t>Ware Sports</t>
  </si>
  <si>
    <t>Ruardean Hill R</t>
  </si>
  <si>
    <t>Chipperfield Cor</t>
  </si>
  <si>
    <t>R: Mon 6 F: Thu 9</t>
  </si>
  <si>
    <t>Chalk Lane</t>
  </si>
  <si>
    <t>Staplehurst Mon</t>
  </si>
  <si>
    <t>Pocklington Town</t>
  </si>
  <si>
    <t>Borden Village</t>
  </si>
  <si>
    <t>Beverley Town</t>
  </si>
  <si>
    <t>Reckitts AFC</t>
  </si>
  <si>
    <t>Bromleians</t>
  </si>
  <si>
    <t>Thurnby Rangers</t>
  </si>
  <si>
    <t>Hull United</t>
  </si>
  <si>
    <t>New Romney</t>
  </si>
  <si>
    <t>Barlestone St G</t>
  </si>
  <si>
    <t>R: Sat 4 F: ?</t>
  </si>
  <si>
    <t>Lincoln Moorlands</t>
  </si>
  <si>
    <t>Waterloo Dock</t>
  </si>
  <si>
    <t>Hindsford</t>
  </si>
  <si>
    <t>East Villa</t>
  </si>
  <si>
    <t>Manchester Cent</t>
  </si>
  <si>
    <t>Gainsboro Trin R</t>
  </si>
  <si>
    <t>BRNESC</t>
  </si>
  <si>
    <t>Royton Town</t>
  </si>
  <si>
    <t>This table shows the second best eligible side from each division, even though the FA have said only one club can be promoted from each division.</t>
  </si>
  <si>
    <t>Nettleham</t>
  </si>
  <si>
    <t>Alder</t>
  </si>
  <si>
    <t>Heyside</t>
  </si>
  <si>
    <t>Cleethorpes T Re</t>
  </si>
  <si>
    <t>Liverpool NALGO</t>
  </si>
  <si>
    <t>Rochdale Sac He</t>
  </si>
  <si>
    <t>Stockport Georg</t>
  </si>
  <si>
    <t>2nd PPG Table</t>
  </si>
  <si>
    <t>Clay Cross T</t>
  </si>
  <si>
    <t>R: Wed 1 F: ?</t>
  </si>
  <si>
    <t>R: Sat 4 F: Thu 9</t>
  </si>
  <si>
    <t>Darlaston Town</t>
  </si>
  <si>
    <t>Cuckfield Ranger</t>
  </si>
  <si>
    <t>Northfield Town</t>
  </si>
  <si>
    <t>Cranfield Utd</t>
  </si>
  <si>
    <t>Hollington United</t>
  </si>
  <si>
    <t>Pitshanger Dyna</t>
  </si>
  <si>
    <t>PFC Victoria L</t>
  </si>
  <si>
    <t>Balcombe</t>
  </si>
  <si>
    <t>PFC Victoria Lond</t>
  </si>
  <si>
    <t>Boldmere S&amp;S</t>
  </si>
  <si>
    <t>Lindfield</t>
  </si>
  <si>
    <t>CB Hounslow U R</t>
  </si>
  <si>
    <t>Matlock T Res</t>
  </si>
  <si>
    <t>Forest Row</t>
  </si>
  <si>
    <t>Indian Gymkhana</t>
  </si>
  <si>
    <t>Fairfield Villa</t>
  </si>
  <si>
    <t>Cricklewood Wand</t>
  </si>
  <si>
    <t>Stonehouse T</t>
  </si>
  <si>
    <t>R: Mon 6 F: Wed 8</t>
  </si>
  <si>
    <t>R: Sat 4 F: Sat 11</t>
  </si>
  <si>
    <t>James King Blisw</t>
  </si>
  <si>
    <t>AFC Killingworth</t>
  </si>
  <si>
    <t>Boro Rangers</t>
  </si>
  <si>
    <t>Kettering Nomads</t>
  </si>
  <si>
    <t>Stockton West E</t>
  </si>
  <si>
    <t>Woodford United</t>
  </si>
  <si>
    <t>Newcastle B S</t>
  </si>
  <si>
    <t>Yarm &amp; Eaglesclif</t>
  </si>
  <si>
    <t>Wootton St Geor</t>
  </si>
  <si>
    <t>Wallington</t>
  </si>
  <si>
    <t>Grangetown B C</t>
  </si>
  <si>
    <t>Harpole</t>
  </si>
  <si>
    <t>Gateshead Ruthe</t>
  </si>
  <si>
    <t>Thornaby Dublin</t>
  </si>
  <si>
    <t>Stapleford Town</t>
  </si>
  <si>
    <t>Freeland</t>
  </si>
  <si>
    <t>Moulton Harrox</t>
  </si>
  <si>
    <t>Bingham Town</t>
  </si>
  <si>
    <t>Kennington Ath</t>
  </si>
  <si>
    <t>Thorney</t>
  </si>
  <si>
    <t>Southwell City</t>
  </si>
  <si>
    <t>Cropredy</t>
  </si>
  <si>
    <t>Awsworth Villa</t>
  </si>
  <si>
    <t>Marston Saints</t>
  </si>
  <si>
    <t>Stamford Lions</t>
  </si>
  <si>
    <t>Cotgrave</t>
  </si>
  <si>
    <t>Heyford Athletic</t>
  </si>
  <si>
    <t>R: Mon 6 F: Sat 11</t>
  </si>
  <si>
    <t>N Gawber Colliery</t>
  </si>
  <si>
    <t>Nailsea &amp; Twicken</t>
  </si>
  <si>
    <t>Rustington</t>
  </si>
  <si>
    <t>Dodworth M W</t>
  </si>
  <si>
    <t>Chilcompton Sp</t>
  </si>
  <si>
    <t>Copthorne</t>
  </si>
  <si>
    <t>Fry Club</t>
  </si>
  <si>
    <t>Swinton Athletic</t>
  </si>
  <si>
    <t>Middlezoy Rovers</t>
  </si>
  <si>
    <t>Angmering Sen</t>
  </si>
  <si>
    <t>Stocksbridge PS</t>
  </si>
  <si>
    <t>Watchet Town</t>
  </si>
  <si>
    <t>Rottingdean Vill</t>
  </si>
  <si>
    <t>Old Bradwell Utd</t>
  </si>
  <si>
    <t>Berkhamsted Raid</t>
  </si>
  <si>
    <t>Aston Clinton</t>
  </si>
  <si>
    <t>Pitstone &amp; Ivingho</t>
  </si>
  <si>
    <t>This table shows the third best eligible side from each division, even though the FA have said only one club can be promoted from each division.</t>
  </si>
  <si>
    <t>Silverdale Athletic</t>
  </si>
  <si>
    <t>Crane Sports</t>
  </si>
  <si>
    <t>AFC Cubo</t>
  </si>
  <si>
    <t>Leek CSOB</t>
  </si>
  <si>
    <t>Henley Athletic</t>
  </si>
  <si>
    <t>Spartans Youth</t>
  </si>
  <si>
    <t>Tunstall Town</t>
  </si>
  <si>
    <t>Achilles</t>
  </si>
  <si>
    <t>Battersea Ironside</t>
  </si>
  <si>
    <t>3rd PPG Table</t>
  </si>
  <si>
    <t>Foley Meir</t>
  </si>
  <si>
    <t>Claydon</t>
  </si>
  <si>
    <t>Coplestonians</t>
  </si>
  <si>
    <t>Chessington KC</t>
  </si>
  <si>
    <t>Pitshanger Dyn</t>
  </si>
  <si>
    <t>Hebburn T Res</t>
  </si>
  <si>
    <t>Newton Wirral</t>
  </si>
  <si>
    <t>Cookham Dean</t>
  </si>
  <si>
    <t>Sunderland W E</t>
  </si>
  <si>
    <t>Rainhill Town</t>
  </si>
  <si>
    <t>Woodcote Stoke R</t>
  </si>
  <si>
    <t>Wolviston</t>
  </si>
  <si>
    <t>Mossley Hill Ath</t>
  </si>
  <si>
    <t>Mortimer</t>
  </si>
  <si>
    <t>Richmond</t>
  </si>
  <si>
    <t>Maghull</t>
  </si>
  <si>
    <t>Berks County</t>
  </si>
  <si>
    <t>Silksworth C W</t>
  </si>
  <si>
    <t>South Liverpool</t>
  </si>
  <si>
    <t>R: Mon 6 F: Tue 7</t>
  </si>
  <si>
    <t>R: Wed 1 F: Tue 7</t>
  </si>
  <si>
    <t>Fulwood Amateur</t>
  </si>
  <si>
    <t>Slyne with Hest</t>
  </si>
  <si>
    <t>Littletown</t>
  </si>
  <si>
    <t>Thornton Cleveley</t>
  </si>
  <si>
    <t>Ryburn United</t>
  </si>
  <si>
    <t>Poulton</t>
  </si>
  <si>
    <t>TVR United</t>
  </si>
  <si>
    <t>Turton</t>
  </si>
  <si>
    <t>Team Dudley</t>
  </si>
  <si>
    <t>Lower Hopton</t>
  </si>
  <si>
    <t>R: Tue 30 F: Fri 3</t>
  </si>
  <si>
    <t>Carlton Athletic</t>
  </si>
  <si>
    <t>Wroughton</t>
  </si>
  <si>
    <t>Old Malton St M</t>
  </si>
  <si>
    <t>Leeds City</t>
  </si>
  <si>
    <t>Kintbury Rangers</t>
  </si>
  <si>
    <t>Church Fenton</t>
  </si>
  <si>
    <t>Beeston St Ant</t>
  </si>
  <si>
    <t>Melksham Town</t>
  </si>
  <si>
    <t>Wigginton Grass</t>
  </si>
  <si>
    <t>Shrewton United</t>
  </si>
  <si>
    <t>Dringhouses</t>
  </si>
  <si>
    <t>Hunslet Club</t>
  </si>
  <si>
    <t>Purton</t>
  </si>
  <si>
    <t>Thorpe United</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</si>
</sst>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
    <numFmt numFmtId="165" formatCode="0.000"/>
  </numFmts>
  <fonts count="67">
    <font>
      <sz val="10.0"/>
      <color rgb="FF000000"/>
      <name val="Arial"/>
    </font>
    <font>
      <sz val="9.0"/>
      <name val="Arial"/>
    </font>
    <font>
      <sz val="9.0"/>
      <name val="Bree Serif"/>
    </font>
    <font>
      <u/>
      <sz val="9.0"/>
      <color rgb="FF0000FF"/>
      <name val="Arial"/>
    </font>
    <font>
      <sz val="11.0"/>
      <name val="Arial"/>
    </font>
    <font>
      <i/>
      <sz val="9.0"/>
      <name val="Arial"/>
    </font>
    <font>
      <sz val="7.0"/>
      <name val="Arial"/>
    </font>
    <font>
      <sz val="9.0"/>
      <color rgb="FFFFFFFF"/>
      <name val="Arial"/>
    </font>
    <font>
      <sz val="9.0"/>
      <color rgb="FF999999"/>
      <name val="Arial"/>
    </font>
    <font>
      <sz val="7.0"/>
      <color rgb="FF999999"/>
      <name val="Arial"/>
    </font>
    <font>
      <b/>
      <sz val="18.0"/>
      <name val="Arial"/>
    </font>
    <font/>
    <font>
      <b/>
      <sz val="24.0"/>
      <color rgb="FF000000"/>
      <name val="Arial"/>
    </font>
    <font>
      <b/>
      <sz val="10.0"/>
      <color rgb="FF000000"/>
      <name val="Arial"/>
    </font>
    <font>
      <sz val="9.0"/>
      <color rgb="FF000000"/>
      <name val="Arial"/>
    </font>
    <font>
      <i/>
      <sz val="9.0"/>
    </font>
    <font>
      <i/>
      <sz val="9.0"/>
      <color rgb="FF000000"/>
      <name val="Arial"/>
    </font>
    <font>
      <sz val="6.0"/>
      <color rgb="FF999999"/>
      <name val="Arial"/>
    </font>
    <font>
      <sz val="10.0"/>
      <name val="Arial"/>
    </font>
    <font>
      <sz val="8.0"/>
      <name val="Arial"/>
    </font>
    <font>
      <sz val="7.0"/>
      <color rgb="FF000000"/>
      <name val="Arial"/>
    </font>
    <font>
      <i/>
      <sz val="6.0"/>
      <color rgb="FF999999"/>
      <name val="Arial"/>
    </font>
    <font>
      <b/>
      <sz val="14.0"/>
      <name val="Arial"/>
    </font>
    <font>
      <b/>
      <sz val="24.0"/>
      <name val="Arial"/>
    </font>
    <font>
      <name val="Arial"/>
    </font>
    <font>
      <color rgb="FF000000"/>
      <name val="Arial"/>
    </font>
    <font>
      <i/>
      <name val="Arial"/>
    </font>
    <font>
      <sz val="8.0"/>
      <color rgb="FF000000"/>
      <name val="Arial"/>
    </font>
    <font>
      <sz val="6.0"/>
      <color rgb="FFFFFFFF"/>
      <name val="Arial"/>
    </font>
    <font>
      <sz val="10.0"/>
    </font>
    <font>
      <i/>
      <sz val="9.0"/>
      <color rgb="FFFFFFFF"/>
      <name val="Arial"/>
    </font>
    <font>
      <sz val="9.0"/>
    </font>
    <font>
      <sz val="7.0"/>
    </font>
    <font>
      <i/>
      <sz val="7.0"/>
    </font>
    <font>
      <i/>
      <sz val="8.0"/>
    </font>
    <font>
      <sz val="9.0"/>
      <color rgb="FF0000FF"/>
      <name val="Arial"/>
    </font>
    <font>
      <sz val="11.0"/>
      <color rgb="FF000000"/>
      <name val="Arial"/>
    </font>
    <font>
      <color rgb="FFFFFFFF"/>
    </font>
    <font>
      <sz val="8.0"/>
    </font>
    <font>
      <sz val="6.0"/>
      <name val="Arial"/>
    </font>
    <font>
      <i/>
      <sz val="10.0"/>
      <color rgb="FFFFFFFF"/>
      <name val="Arial"/>
    </font>
    <font>
      <strike/>
      <name val="Arial"/>
    </font>
    <font>
      <strike/>
    </font>
    <font>
      <strike/>
      <sz val="10.0"/>
    </font>
    <font>
      <i/>
      <strike/>
      <sz val="10.0"/>
      <color rgb="FFFFFFFF"/>
      <name val="Arial"/>
    </font>
    <font>
      <strike/>
      <sz val="10.0"/>
      <name val="Arial"/>
    </font>
    <font>
      <color rgb="FFFFFFFF"/>
      <name val="Arial"/>
    </font>
    <font>
      <i/>
    </font>
    <font>
      <i/>
      <sz val="7.0"/>
      <color rgb="FF000000"/>
      <name val="Arial"/>
    </font>
    <font>
      <i/>
      <sz val="7.0"/>
      <name val="Arial"/>
    </font>
    <font>
      <b/>
      <i/>
      <u/>
      <sz val="9.0"/>
      <name val="Arial"/>
    </font>
    <font>
      <i/>
      <sz val="6.0"/>
      <color rgb="FFFFFFFF"/>
      <name val="Arial"/>
    </font>
    <font>
      <sz val="8.0"/>
      <color rgb="FFFFFFFF"/>
      <name val="Arial"/>
    </font>
    <font>
      <sz val="11.0"/>
      <color rgb="FFFFFFFF"/>
      <name val="Arial"/>
    </font>
    <font>
      <i/>
      <sz val="9.0"/>
      <color rgb="FF999999"/>
      <name val="Arial"/>
    </font>
    <font>
      <i/>
      <sz val="6.0"/>
      <name val="Arial"/>
    </font>
    <font>
      <sz val="7.0"/>
      <color rgb="FFFFFFFF"/>
      <name val="Arial"/>
    </font>
    <font>
      <b/>
      <name val="Arial"/>
    </font>
    <font>
      <b/>
      <color rgb="FFFFFFFF"/>
      <name val="Arial"/>
    </font>
    <font>
      <b/>
      <sz val="10.0"/>
      <name val="Arial"/>
    </font>
    <font>
      <b/>
      <sz val="12.0"/>
      <color rgb="FF000000"/>
      <name val="Arial"/>
    </font>
    <font>
      <b/>
      <sz val="8.0"/>
      <name val="Arial"/>
    </font>
    <font>
      <sz val="7.0"/>
      <color rgb="FFFFFFFF"/>
    </font>
    <font>
      <sz val="10.0"/>
      <color rgb="FFFFFFFF"/>
      <name val="Arial"/>
    </font>
    <font>
      <i/>
      <sz val="7.0"/>
      <color rgb="FFFFFFFF"/>
      <name val="Arial"/>
    </font>
    <font>
      <b/>
      <sz val="6.0"/>
      <name val="Arial"/>
    </font>
    <font>
      <b/>
      <i/>
      <sz val="6.0"/>
      <name val="Arial"/>
    </font>
  </fonts>
  <fills count="26">
    <fill>
      <patternFill patternType="none"/>
    </fill>
    <fill>
      <patternFill patternType="lightGray"/>
    </fill>
    <fill>
      <patternFill patternType="solid">
        <fgColor rgb="FFC9DAF8"/>
        <bgColor rgb="FFC9DAF8"/>
      </patternFill>
    </fill>
    <fill>
      <patternFill patternType="solid">
        <fgColor rgb="FFCFE2F3"/>
        <bgColor rgb="FFCFE2F3"/>
      </patternFill>
    </fill>
    <fill>
      <patternFill patternType="solid">
        <fgColor rgb="FFFFFFFF"/>
        <bgColor rgb="FFFFFFFF"/>
      </patternFill>
    </fill>
    <fill>
      <patternFill patternType="solid">
        <fgColor rgb="FFFFE599"/>
        <bgColor rgb="FFFFE599"/>
      </patternFill>
    </fill>
    <fill>
      <patternFill patternType="solid">
        <fgColor rgb="FFFFFF00"/>
        <bgColor rgb="FFFFFF00"/>
      </patternFill>
    </fill>
    <fill>
      <patternFill patternType="solid">
        <fgColor rgb="FFD9D9D9"/>
        <bgColor rgb="FFD9D9D9"/>
      </patternFill>
    </fill>
    <fill>
      <patternFill patternType="solid">
        <fgColor rgb="FFF9CB9C"/>
        <bgColor rgb="FFF9CB9C"/>
      </patternFill>
    </fill>
    <fill>
      <patternFill patternType="solid">
        <fgColor rgb="FFFF9900"/>
        <bgColor rgb="FFFF9900"/>
      </patternFill>
    </fill>
    <fill>
      <patternFill patternType="solid">
        <fgColor rgb="FFD2DBE5"/>
        <bgColor rgb="FFD2DBE5"/>
      </patternFill>
    </fill>
    <fill>
      <patternFill patternType="solid">
        <fgColor rgb="FF00FFFF"/>
        <bgColor rgb="FF00FFFF"/>
      </patternFill>
    </fill>
    <fill>
      <patternFill patternType="solid">
        <fgColor rgb="FF0000FF"/>
        <bgColor rgb="FF0000FF"/>
      </patternFill>
    </fill>
    <fill>
      <patternFill patternType="solid">
        <fgColor rgb="FF93C47D"/>
        <bgColor rgb="FF93C47D"/>
      </patternFill>
    </fill>
    <fill>
      <patternFill patternType="solid">
        <fgColor rgb="FF00FF00"/>
        <bgColor rgb="FF00FF00"/>
      </patternFill>
    </fill>
    <fill>
      <patternFill patternType="solid">
        <fgColor rgb="FFFFD966"/>
        <bgColor rgb="FFFFD966"/>
      </patternFill>
    </fill>
    <fill>
      <patternFill patternType="solid">
        <fgColor rgb="FFE06666"/>
        <bgColor rgb="FFE06666"/>
      </patternFill>
    </fill>
    <fill>
      <patternFill patternType="solid">
        <fgColor rgb="FFFF0000"/>
        <bgColor rgb="FFFF0000"/>
      </patternFill>
    </fill>
    <fill>
      <patternFill patternType="solid">
        <fgColor rgb="FF999999"/>
        <bgColor rgb="FF999999"/>
      </patternFill>
    </fill>
    <fill>
      <patternFill patternType="solid">
        <fgColor rgb="FFF6B26B"/>
        <bgColor rgb="FFF6B26B"/>
      </patternFill>
    </fill>
    <fill>
      <patternFill patternType="solid">
        <fgColor rgb="FF4A86E8"/>
        <bgColor rgb="FF4A86E8"/>
      </patternFill>
    </fill>
    <fill>
      <patternFill patternType="solid">
        <fgColor rgb="FFB6D7A8"/>
        <bgColor rgb="FFB6D7A8"/>
      </patternFill>
    </fill>
    <fill>
      <patternFill patternType="solid">
        <fgColor rgb="FFA4C2F4"/>
        <bgColor rgb="FFA4C2F4"/>
      </patternFill>
    </fill>
    <fill>
      <patternFill patternType="solid">
        <fgColor rgb="FFD5A6BD"/>
        <bgColor rgb="FFD5A6BD"/>
      </patternFill>
    </fill>
    <fill>
      <patternFill patternType="solid">
        <fgColor rgb="FFFF00FF"/>
        <bgColor rgb="FFFF00FF"/>
      </patternFill>
    </fill>
    <fill>
      <patternFill patternType="solid">
        <fgColor rgb="FFEA9999"/>
        <bgColor rgb="FFEA9999"/>
      </patternFill>
    </fill>
  </fills>
  <borders count="31">
    <border/>
    <border>
      <bottom style="thin">
        <color rgb="FF000000"/>
      </bottom>
    </border>
    <border>
      <right style="thin">
        <color rgb="FF000000"/>
      </right>
    </border>
    <border>
      <right style="thin">
        <color rgb="FF000000"/>
      </right>
      <bottom style="thin">
        <color rgb="FF000000"/>
      </bottom>
    </border>
    <border>
      <left style="thin">
        <color rgb="FF000000"/>
      </left>
      <top style="thin">
        <color rgb="FF000000"/>
      </top>
    </border>
    <border>
      <top style="thin">
        <color rgb="FF000000"/>
      </top>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style="thin">
        <color rgb="FF000000"/>
      </left>
    </border>
    <border>
      <bottom style="thick">
        <color rgb="FF000000"/>
      </bottom>
    </border>
    <border>
      <right style="thick">
        <color rgb="FF000000"/>
      </right>
      <bottom style="thick">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thin">
        <color rgb="FF000000"/>
      </right>
      <top style="thin">
        <color rgb="FF000000"/>
      </top>
    </border>
    <border>
      <left style="thin">
        <color rgb="FF000000"/>
      </left>
      <bottom style="thin">
        <color rgb="FF000000"/>
      </bottom>
    </border>
    <border>
      <left style="thick">
        <color rgb="FF000000"/>
      </left>
      <top style="thick">
        <color rgb="FF000000"/>
      </top>
    </border>
    <border>
      <right style="thick">
        <color rgb="FF000000"/>
      </right>
      <top style="thick">
        <color rgb="FF000000"/>
      </top>
    </border>
    <border>
      <top style="thick">
        <color rgb="FF000000"/>
      </top>
    </border>
    <border>
      <left style="thick">
        <color rgb="FF000000"/>
      </left>
    </border>
    <border>
      <right style="thick">
        <color rgb="FF000000"/>
      </right>
    </border>
    <border>
      <left style="thin">
        <color rgb="FF000000"/>
      </left>
      <right style="thin">
        <color rgb="FF000000"/>
      </right>
    </border>
    <border>
      <left style="thick">
        <color rgb="FF000000"/>
      </left>
      <bottom style="thick">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rder>
    <border>
      <left style="thick">
        <color rgb="FF000000"/>
      </left>
      <right style="thick">
        <color rgb="FF000000"/>
      </right>
      <top style="thick">
        <color rgb="FF000000"/>
      </top>
      <bottom style="thick">
        <color rgb="FF000000"/>
      </bottom>
    </border>
    <border>
      <left style="thick">
        <color rgb="FF000000"/>
      </left>
      <right style="medium">
        <color rgb="FF000000"/>
      </right>
      <top style="thick">
        <color rgb="FF000000"/>
      </top>
    </border>
    <border>
      <left style="thick">
        <color rgb="FF000000"/>
      </left>
      <right style="medium">
        <color rgb="FF000000"/>
      </right>
    </border>
    <border>
      <left style="thick">
        <color rgb="FF000000"/>
      </left>
      <right style="medium">
        <color rgb="FF000000"/>
      </right>
      <bottom style="thick">
        <color rgb="FF000000"/>
      </bottom>
    </border>
  </borders>
  <cellStyleXfs count="1">
    <xf borderId="0" fillId="0" fontId="0" numFmtId="0" applyAlignment="1" applyFont="1"/>
  </cellStyleXfs>
  <cellXfs count="529">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1" numFmtId="0" xfId="0" applyAlignment="1" applyFont="1">
      <alignment horizontal="center" shrinkToFit="0" vertical="center" wrapText="1"/>
    </xf>
    <xf borderId="0" fillId="0" fontId="1" numFmtId="0" xfId="0" applyAlignment="1" applyFont="1">
      <alignment readingOrder="0" shrinkToFit="0" vertical="center" wrapText="1"/>
    </xf>
    <xf borderId="0" fillId="2" fontId="2" numFmtId="0" xfId="0" applyAlignment="1" applyFill="1" applyFont="1">
      <alignment horizontal="center" readingOrder="0" shrinkToFit="0" vertical="center" wrapText="1"/>
    </xf>
    <xf borderId="0" fillId="0" fontId="1" numFmtId="0" xfId="0" applyAlignment="1" applyFont="1">
      <alignment vertical="center"/>
    </xf>
    <xf borderId="0" fillId="0" fontId="1" numFmtId="0" xfId="0" applyAlignment="1" applyFont="1">
      <alignment horizontal="center" vertical="center"/>
    </xf>
    <xf borderId="0" fillId="0" fontId="1" numFmtId="0" xfId="0" applyAlignment="1" applyFont="1">
      <alignment horizontal="center" readingOrder="0" vertical="center"/>
    </xf>
    <xf borderId="0" fillId="0" fontId="1" numFmtId="0" xfId="0" applyAlignment="1" applyFont="1">
      <alignment horizontal="center" readingOrder="0" shrinkToFit="0" vertical="center" wrapText="1"/>
    </xf>
    <xf borderId="0" fillId="0" fontId="3" numFmtId="0" xfId="0" applyAlignment="1" applyFont="1">
      <alignment horizontal="center" readingOrder="0" shrinkToFit="0" vertical="center" wrapText="1"/>
    </xf>
    <xf borderId="0" fillId="0" fontId="1" numFmtId="0" xfId="0" applyAlignment="1" applyFont="1">
      <alignment readingOrder="0" vertical="center"/>
    </xf>
    <xf borderId="0" fillId="3" fontId="1" numFmtId="0" xfId="0" applyAlignment="1" applyFill="1" applyFont="1">
      <alignment horizontal="center" readingOrder="0" shrinkToFit="0" vertical="center" wrapText="1"/>
    </xf>
    <xf borderId="0" fillId="3" fontId="4" numFmtId="0" xfId="0" applyAlignment="1" applyFont="1">
      <alignment horizontal="center" vertical="center"/>
    </xf>
    <xf borderId="0" fillId="0" fontId="1" numFmtId="0" xfId="0" applyAlignment="1" applyFont="1">
      <alignment vertical="bottom"/>
    </xf>
    <xf borderId="0" fillId="0" fontId="1" numFmtId="0" xfId="0" applyAlignment="1" applyFont="1">
      <alignment horizontal="center" vertical="bottom"/>
    </xf>
    <xf borderId="0" fillId="0" fontId="1" numFmtId="0" xfId="0" applyAlignment="1" applyFont="1">
      <alignment horizontal="center" readingOrder="0" vertical="bottom"/>
    </xf>
    <xf borderId="0" fillId="0" fontId="1" numFmtId="0" xfId="0" applyAlignment="1" applyFont="1">
      <alignment readingOrder="0" vertical="bottom"/>
    </xf>
    <xf borderId="0" fillId="0" fontId="5" numFmtId="0" xfId="0" applyAlignment="1" applyFont="1">
      <alignment horizontal="center" readingOrder="0" vertical="bottom"/>
    </xf>
    <xf borderId="0" fillId="0" fontId="6" numFmtId="0" xfId="0" applyAlignment="1" applyFont="1">
      <alignment vertical="bottom"/>
    </xf>
    <xf borderId="0" fillId="0" fontId="7" numFmtId="0" xfId="0" applyAlignment="1" applyFont="1">
      <alignment vertical="bottom"/>
    </xf>
    <xf borderId="0" fillId="0" fontId="1" numFmtId="164" xfId="0" applyAlignment="1" applyFont="1" applyNumberFormat="1">
      <alignment readingOrder="0" vertical="bottom"/>
    </xf>
    <xf borderId="0" fillId="0" fontId="8" numFmtId="0" xfId="0" applyAlignment="1" applyFont="1">
      <alignment vertical="bottom"/>
    </xf>
    <xf borderId="0" fillId="0" fontId="9" numFmtId="0" xfId="0" applyAlignment="1" applyFont="1">
      <alignment vertical="bottom"/>
    </xf>
    <xf borderId="0" fillId="4" fontId="1" numFmtId="0" xfId="0" applyAlignment="1" applyFill="1" applyFont="1">
      <alignment vertical="bottom"/>
    </xf>
    <xf borderId="1" fillId="0" fontId="1" numFmtId="0" xfId="0" applyAlignment="1" applyBorder="1" applyFont="1">
      <alignment vertical="bottom"/>
    </xf>
    <xf borderId="1" fillId="0" fontId="6" numFmtId="0" xfId="0" applyAlignment="1" applyBorder="1" applyFont="1">
      <alignment vertical="bottom"/>
    </xf>
    <xf borderId="1" fillId="0" fontId="1" numFmtId="0" xfId="0" applyAlignment="1" applyBorder="1" applyFont="1">
      <alignment horizontal="center" vertical="bottom"/>
    </xf>
    <xf borderId="0" fillId="5" fontId="1" numFmtId="0" xfId="0" applyAlignment="1" applyFill="1" applyFont="1">
      <alignment shrinkToFit="0" vertical="center" wrapText="1"/>
    </xf>
    <xf borderId="2" fillId="0" fontId="1" numFmtId="0" xfId="0" applyAlignment="1" applyBorder="1" applyFont="1">
      <alignment vertical="center"/>
    </xf>
    <xf borderId="1" fillId="6" fontId="10" numFmtId="0" xfId="0" applyAlignment="1" applyBorder="1" applyFill="1" applyFont="1">
      <alignment horizontal="center" readingOrder="0" vertical="center"/>
    </xf>
    <xf borderId="1" fillId="0" fontId="11" numFmtId="0" xfId="0" applyBorder="1" applyFont="1"/>
    <xf borderId="3" fillId="0" fontId="11" numFmtId="0" xfId="0" applyBorder="1" applyFont="1"/>
    <xf borderId="0" fillId="0" fontId="1" numFmtId="164" xfId="0" applyAlignment="1" applyFont="1" applyNumberFormat="1">
      <alignment vertical="bottom"/>
    </xf>
    <xf borderId="4" fillId="7" fontId="12" numFmtId="0" xfId="0" applyAlignment="1" applyBorder="1" applyFill="1" applyFont="1">
      <alignment horizontal="center" readingOrder="0" shrinkToFit="0" vertical="center" wrapText="0"/>
    </xf>
    <xf borderId="5" fillId="0" fontId="11" numFmtId="0" xfId="0" applyBorder="1" applyFont="1"/>
    <xf borderId="5" fillId="7" fontId="12" numFmtId="0" xfId="0" applyAlignment="1" applyBorder="1" applyFont="1">
      <alignment horizontal="center" readingOrder="0" shrinkToFit="0" vertical="center" wrapText="0"/>
    </xf>
    <xf borderId="6" fillId="7" fontId="13" numFmtId="0" xfId="0" applyAlignment="1" applyBorder="1" applyFont="1">
      <alignment horizontal="center" readingOrder="0" shrinkToFit="0" vertical="center" wrapText="0"/>
    </xf>
    <xf borderId="7" fillId="0" fontId="11" numFmtId="0" xfId="0" applyBorder="1" applyFont="1"/>
    <xf borderId="8" fillId="0" fontId="11" numFmtId="0" xfId="0" applyBorder="1" applyFont="1"/>
    <xf borderId="9" fillId="0" fontId="11" numFmtId="0" xfId="0" applyBorder="1" applyFont="1"/>
    <xf borderId="6" fillId="8" fontId="14" numFmtId="0" xfId="0" applyAlignment="1" applyBorder="1" applyFill="1" applyFont="1">
      <alignment horizontal="center" readingOrder="0" shrinkToFit="0" vertical="center" wrapText="0"/>
    </xf>
    <xf borderId="10" fillId="9" fontId="14" numFmtId="0" xfId="0" applyAlignment="1" applyBorder="1" applyFill="1" applyFont="1">
      <alignment horizontal="center" readingOrder="0" shrinkToFit="0" vertical="center" wrapText="0"/>
    </xf>
    <xf borderId="10" fillId="0" fontId="11" numFmtId="0" xfId="0" applyBorder="1" applyFont="1"/>
    <xf borderId="11" fillId="0" fontId="11" numFmtId="0" xfId="0" applyBorder="1" applyFont="1"/>
    <xf borderId="0" fillId="7" fontId="13" numFmtId="0" xfId="0" applyAlignment="1" applyFont="1">
      <alignment horizontal="center" readingOrder="0" shrinkToFit="0" vertical="center" wrapText="0"/>
    </xf>
    <xf borderId="12" fillId="3" fontId="5" numFmtId="0" xfId="0" applyAlignment="1" applyBorder="1" applyFont="1">
      <alignment horizontal="center" readingOrder="0" shrinkToFit="0" vertical="bottom" wrapText="1"/>
    </xf>
    <xf borderId="13" fillId="0" fontId="11" numFmtId="0" xfId="0" applyBorder="1" applyFont="1"/>
    <xf borderId="14" fillId="0" fontId="11" numFmtId="0" xfId="0" applyBorder="1" applyFont="1"/>
    <xf borderId="0" fillId="0" fontId="14" numFmtId="0" xfId="0" applyAlignment="1" applyFont="1">
      <alignment horizontal="center" readingOrder="0" vertical="bottom"/>
    </xf>
    <xf borderId="0" fillId="0" fontId="6" numFmtId="0" xfId="0" applyAlignment="1" applyFont="1">
      <alignment vertical="bottom"/>
    </xf>
    <xf borderId="0" fillId="0" fontId="1" numFmtId="0" xfId="0" applyAlignment="1" applyFont="1">
      <alignment vertical="bottom"/>
    </xf>
    <xf borderId="0" fillId="0" fontId="1" numFmtId="0" xfId="0" applyAlignment="1" applyFont="1">
      <alignment horizontal="center" vertical="bottom"/>
    </xf>
    <xf borderId="0" fillId="0" fontId="14" numFmtId="0" xfId="0" applyAlignment="1" applyFont="1">
      <alignment horizontal="center" readingOrder="0" shrinkToFit="0" wrapText="0"/>
    </xf>
    <xf borderId="0" fillId="0" fontId="15" numFmtId="0" xfId="0" applyAlignment="1" applyFont="1">
      <alignment horizontal="center" readingOrder="0"/>
    </xf>
    <xf borderId="0" fillId="0" fontId="16" numFmtId="0" xfId="0" applyAlignment="1" applyFont="1">
      <alignment horizontal="left" readingOrder="0" vertical="bottom"/>
    </xf>
    <xf borderId="2" fillId="0" fontId="1" numFmtId="0" xfId="0" applyAlignment="1" applyBorder="1" applyFont="1">
      <alignment horizontal="center" vertical="bottom"/>
    </xf>
    <xf borderId="13" fillId="10" fontId="14" numFmtId="0" xfId="0" applyAlignment="1" applyBorder="1" applyFill="1" applyFont="1">
      <alignment horizontal="center" readingOrder="0" vertical="bottom"/>
    </xf>
    <xf borderId="0" fillId="0" fontId="14" numFmtId="0" xfId="0" applyAlignment="1" applyFont="1">
      <alignment horizontal="left" readingOrder="0" vertical="bottom"/>
    </xf>
    <xf borderId="2" fillId="0" fontId="1" numFmtId="0" xfId="0" applyAlignment="1" applyBorder="1" applyFont="1">
      <alignment horizontal="center" vertical="bottom"/>
    </xf>
    <xf borderId="0" fillId="5" fontId="1" numFmtId="0" xfId="0" applyAlignment="1" applyFont="1">
      <alignment readingOrder="0" vertical="bottom"/>
    </xf>
    <xf borderId="0" fillId="0" fontId="14" numFmtId="0" xfId="0" applyAlignment="1" applyFont="1">
      <alignment horizontal="center" shrinkToFit="0" vertical="bottom" wrapText="0"/>
    </xf>
    <xf borderId="0" fillId="0" fontId="6" numFmtId="0" xfId="0" applyAlignment="1" applyFont="1">
      <alignment readingOrder="0" vertical="bottom"/>
    </xf>
    <xf borderId="0" fillId="4" fontId="17" numFmtId="0" xfId="0" applyAlignment="1" applyFont="1">
      <alignment horizontal="center" readingOrder="0" shrinkToFit="0" vertical="bottom" wrapText="1"/>
    </xf>
    <xf borderId="0" fillId="0" fontId="18" numFmtId="0" xfId="0" applyAlignment="1" applyFont="1">
      <alignment readingOrder="0" vertical="bottom"/>
    </xf>
    <xf borderId="0" fillId="0" fontId="18" numFmtId="0" xfId="0" applyAlignment="1" applyFont="1">
      <alignment horizontal="center" readingOrder="0" vertical="bottom"/>
    </xf>
    <xf borderId="0" fillId="0" fontId="19" numFmtId="0" xfId="0" applyAlignment="1" applyFont="1">
      <alignment horizontal="center" readingOrder="0" vertical="bottom"/>
    </xf>
    <xf borderId="0" fillId="4" fontId="20" numFmtId="164" xfId="0" applyAlignment="1" applyFont="1" applyNumberFormat="1">
      <alignment horizontal="center" vertical="bottom"/>
    </xf>
    <xf borderId="0" fillId="4" fontId="21" numFmtId="165" xfId="0" applyAlignment="1" applyFont="1" applyNumberFormat="1">
      <alignment horizontal="center" readingOrder="0" vertical="bottom"/>
    </xf>
    <xf borderId="4" fillId="9" fontId="1" numFmtId="0" xfId="0" applyAlignment="1" applyBorder="1" applyFont="1">
      <alignment horizontal="center" readingOrder="0" vertical="bottom"/>
    </xf>
    <xf borderId="5" fillId="9" fontId="18" numFmtId="0" xfId="0" applyAlignment="1" applyBorder="1" applyFont="1">
      <alignment readingOrder="0" vertical="bottom"/>
    </xf>
    <xf borderId="5" fillId="9" fontId="18" numFmtId="0" xfId="0" applyAlignment="1" applyBorder="1" applyFont="1">
      <alignment horizontal="center" readingOrder="0" vertical="bottom"/>
    </xf>
    <xf borderId="1" fillId="0" fontId="7" numFmtId="0" xfId="0" applyAlignment="1" applyBorder="1" applyFont="1">
      <alignment vertical="bottom"/>
    </xf>
    <xf borderId="15" fillId="9" fontId="19" numFmtId="0" xfId="0" applyAlignment="1" applyBorder="1" applyFont="1">
      <alignment horizontal="center" readingOrder="0" vertical="bottom"/>
    </xf>
    <xf borderId="1" fillId="6" fontId="22" numFmtId="0" xfId="0" applyAlignment="1" applyBorder="1" applyFont="1">
      <alignment horizontal="center" readingOrder="0" vertical="center"/>
    </xf>
    <xf borderId="9" fillId="9" fontId="1" numFmtId="0" xfId="0" applyAlignment="1" applyBorder="1" applyFont="1">
      <alignment horizontal="center" readingOrder="0" vertical="bottom"/>
    </xf>
    <xf borderId="0" fillId="9" fontId="18" numFmtId="0" xfId="0" applyAlignment="1" applyFont="1">
      <alignment readingOrder="0" vertical="bottom"/>
    </xf>
    <xf borderId="0" fillId="0" fontId="7" numFmtId="0" xfId="0" applyAlignment="1" applyFont="1">
      <alignment shrinkToFit="0" vertical="center" wrapText="1"/>
    </xf>
    <xf borderId="0" fillId="9" fontId="18" numFmtId="0" xfId="0" applyAlignment="1" applyFont="1">
      <alignment horizontal="center" readingOrder="0" vertical="bottom"/>
    </xf>
    <xf borderId="2" fillId="9" fontId="19" numFmtId="0" xfId="0" applyAlignment="1" applyBorder="1" applyFont="1">
      <alignment horizontal="center" readingOrder="0" vertical="bottom"/>
    </xf>
    <xf borderId="0" fillId="4" fontId="1" numFmtId="0" xfId="0" applyAlignment="1" applyFont="1">
      <alignment vertical="bottom"/>
    </xf>
    <xf borderId="5" fillId="7" fontId="23" numFmtId="0" xfId="0" applyAlignment="1" applyBorder="1" applyFont="1">
      <alignment horizontal="center" readingOrder="0" shrinkToFit="0" vertical="center" wrapText="0"/>
    </xf>
    <xf borderId="5" fillId="0" fontId="5" numFmtId="0" xfId="0" applyAlignment="1" applyBorder="1" applyFont="1">
      <alignment readingOrder="0" vertical="bottom"/>
    </xf>
    <xf borderId="2" fillId="4" fontId="1" numFmtId="0" xfId="0" applyAlignment="1" applyBorder="1" applyFont="1">
      <alignment vertical="bottom"/>
    </xf>
    <xf borderId="16" fillId="9" fontId="1" numFmtId="0" xfId="0" applyAlignment="1" applyBorder="1" applyFont="1">
      <alignment horizontal="center" readingOrder="0" vertical="bottom"/>
    </xf>
    <xf borderId="1" fillId="9" fontId="18" numFmtId="0" xfId="0" applyAlignment="1" applyBorder="1" applyFont="1">
      <alignment readingOrder="0" vertical="bottom"/>
    </xf>
    <xf borderId="1" fillId="9" fontId="18" numFmtId="0" xfId="0" applyAlignment="1" applyBorder="1" applyFont="1">
      <alignment horizontal="center" readingOrder="0" vertical="bottom"/>
    </xf>
    <xf borderId="3" fillId="9" fontId="19" numFmtId="0" xfId="0" applyAlignment="1" applyBorder="1" applyFont="1">
      <alignment horizontal="center" readingOrder="0" vertical="bottom"/>
    </xf>
    <xf borderId="6" fillId="11" fontId="14" numFmtId="0" xfId="0" applyAlignment="1" applyBorder="1" applyFill="1" applyFont="1">
      <alignment horizontal="center" readingOrder="0" shrinkToFit="0" vertical="center" wrapText="0"/>
    </xf>
    <xf borderId="0" fillId="0" fontId="5" numFmtId="0" xfId="0" applyAlignment="1" applyFont="1">
      <alignment readingOrder="0" vertical="bottom"/>
    </xf>
    <xf borderId="7" fillId="12" fontId="14" numFmtId="0" xfId="0" applyAlignment="1" applyBorder="1" applyFill="1" applyFont="1">
      <alignment horizontal="center" readingOrder="0" shrinkToFit="0" vertical="center" wrapText="0"/>
    </xf>
    <xf borderId="0" fillId="0" fontId="14" numFmtId="0" xfId="0" applyAlignment="1" applyFont="1">
      <alignment horizontal="center" readingOrder="0" shrinkToFit="0" vertical="bottom" wrapText="0"/>
    </xf>
    <xf borderId="0" fillId="0" fontId="14" numFmtId="0" xfId="0" applyAlignment="1" applyFont="1">
      <alignment horizontal="left" readingOrder="0" shrinkToFit="0" vertical="bottom" wrapText="0"/>
    </xf>
    <xf borderId="0" fillId="0" fontId="6" numFmtId="164" xfId="0" applyAlignment="1" applyFont="1" applyNumberFormat="1">
      <alignment vertical="bottom"/>
    </xf>
    <xf borderId="0" fillId="0" fontId="17" numFmtId="0" xfId="0" applyAlignment="1" applyFont="1">
      <alignment horizontal="center" readingOrder="0" shrinkToFit="0" vertical="bottom" wrapText="1"/>
    </xf>
    <xf borderId="0" fillId="0" fontId="1" numFmtId="0" xfId="0" applyAlignment="1" applyFont="1">
      <alignment horizontal="center" readingOrder="0" shrinkToFit="0" wrapText="0"/>
    </xf>
    <xf borderId="0" fillId="0" fontId="24" numFmtId="0" xfId="0" applyAlignment="1" applyFont="1">
      <alignment vertical="bottom"/>
    </xf>
    <xf borderId="0" fillId="0" fontId="25" numFmtId="0" xfId="0" applyAlignment="1" applyFont="1">
      <alignment horizontal="center" readingOrder="0" vertical="bottom"/>
    </xf>
    <xf borderId="17" fillId="0" fontId="26" numFmtId="0" xfId="0" applyAlignment="1" applyBorder="1" applyFont="1">
      <alignment horizontal="center" vertical="bottom"/>
    </xf>
    <xf borderId="0" fillId="0" fontId="1" numFmtId="164" xfId="0" applyAlignment="1" applyFont="1" applyNumberFormat="1">
      <alignment horizontal="center" readingOrder="0" vertical="bottom"/>
    </xf>
    <xf borderId="18" fillId="0" fontId="11" numFmtId="0" xfId="0" applyBorder="1" applyFont="1"/>
    <xf borderId="0" fillId="0" fontId="1" numFmtId="49" xfId="0" applyAlignment="1" applyFont="1" applyNumberFormat="1">
      <alignment horizontal="center" readingOrder="0" vertical="bottom"/>
    </xf>
    <xf borderId="19" fillId="0" fontId="26" numFmtId="0" xfId="0" applyAlignment="1" applyBorder="1" applyFont="1">
      <alignment horizontal="center" vertical="bottom"/>
    </xf>
    <xf borderId="12" fillId="10" fontId="14" numFmtId="0" xfId="0" applyAlignment="1" applyBorder="1" applyFont="1">
      <alignment horizontal="center" readingOrder="0" shrinkToFit="0" vertical="bottom" wrapText="0"/>
    </xf>
    <xf borderId="0" fillId="0" fontId="7" numFmtId="0" xfId="0" applyAlignment="1" applyFont="1">
      <alignment vertical="bottom"/>
    </xf>
    <xf borderId="19" fillId="0" fontId="11" numFmtId="0" xfId="0" applyBorder="1" applyFont="1"/>
    <xf borderId="17" fillId="13" fontId="27" numFmtId="0" xfId="0" applyAlignment="1" applyBorder="1" applyFill="1" applyFont="1">
      <alignment horizontal="center" vertical="bottom"/>
    </xf>
    <xf borderId="2" fillId="0" fontId="24" numFmtId="0" xfId="0" applyAlignment="1" applyBorder="1" applyFont="1">
      <alignment vertical="bottom"/>
    </xf>
    <xf borderId="0" fillId="4" fontId="1" numFmtId="164" xfId="0" applyAlignment="1" applyFont="1" applyNumberFormat="1">
      <alignment vertical="bottom"/>
    </xf>
    <xf borderId="13" fillId="11" fontId="25" numFmtId="0" xfId="0" applyAlignment="1" applyBorder="1" applyFont="1">
      <alignment horizontal="center" readingOrder="0" vertical="bottom"/>
    </xf>
    <xf borderId="17" fillId="14" fontId="27" numFmtId="0" xfId="0" applyAlignment="1" applyBorder="1" applyFill="1" applyFont="1">
      <alignment horizontal="center" vertical="bottom"/>
    </xf>
    <xf borderId="0" fillId="0" fontId="1" numFmtId="0" xfId="0" applyAlignment="1" applyFont="1">
      <alignment shrinkToFit="0" vertical="bottom" wrapText="0"/>
    </xf>
    <xf borderId="20" fillId="15" fontId="27" numFmtId="0" xfId="0" applyAlignment="1" applyBorder="1" applyFill="1" applyFont="1">
      <alignment horizontal="center" vertical="bottom"/>
    </xf>
    <xf borderId="21" fillId="0" fontId="11" numFmtId="0" xfId="0" applyBorder="1" applyFont="1"/>
    <xf borderId="0" fillId="0" fontId="14" numFmtId="0" xfId="0" applyAlignment="1" applyFont="1">
      <alignment horizontal="center" shrinkToFit="0" vertical="bottom" wrapText="0"/>
    </xf>
    <xf borderId="0" fillId="0" fontId="6" numFmtId="0" xfId="0" applyAlignment="1" applyFont="1">
      <alignment shrinkToFit="0" vertical="bottom" wrapText="0"/>
    </xf>
    <xf borderId="0" fillId="0" fontId="1" numFmtId="0" xfId="0" applyAlignment="1" applyFont="1">
      <alignment shrinkToFit="0" vertical="bottom" wrapText="0"/>
    </xf>
    <xf borderId="0" fillId="0" fontId="14" numFmtId="0" xfId="0" applyAlignment="1" applyFont="1">
      <alignment horizontal="center" readingOrder="0" shrinkToFit="0" wrapText="0"/>
    </xf>
    <xf borderId="0" fillId="0" fontId="1" numFmtId="0" xfId="0" applyAlignment="1" applyFont="1">
      <alignment horizontal="center" shrinkToFit="0" vertical="bottom" wrapText="0"/>
    </xf>
    <xf borderId="0" fillId="0" fontId="20" numFmtId="164" xfId="0" applyAlignment="1" applyFont="1" applyNumberFormat="1">
      <alignment horizontal="center" shrinkToFit="0" vertical="bottom" wrapText="0"/>
    </xf>
    <xf borderId="0" fillId="0" fontId="20" numFmtId="164" xfId="0" applyAlignment="1" applyFont="1" applyNumberFormat="1">
      <alignment horizontal="center" vertical="bottom"/>
    </xf>
    <xf borderId="0" fillId="0" fontId="6" numFmtId="0" xfId="0" applyAlignment="1" applyFont="1">
      <alignment horizontal="center" readingOrder="0" vertical="bottom"/>
    </xf>
    <xf borderId="0" fillId="0" fontId="1" numFmtId="0" xfId="0" applyAlignment="1" applyFont="1">
      <alignment horizontal="center" readingOrder="0" shrinkToFit="0" wrapText="0"/>
    </xf>
    <xf borderId="3" fillId="0" fontId="19" numFmtId="0" xfId="0" applyAlignment="1" applyBorder="1" applyFont="1">
      <alignment horizontal="right" vertical="bottom"/>
    </xf>
    <xf borderId="1" fillId="0" fontId="19" numFmtId="0" xfId="0" applyAlignment="1" applyBorder="1" applyFont="1">
      <alignment horizontal="center" vertical="bottom"/>
    </xf>
    <xf borderId="1" fillId="0" fontId="19" numFmtId="0" xfId="0" applyAlignment="1" applyBorder="1" applyFont="1">
      <alignment horizontal="center" vertical="bottom"/>
    </xf>
    <xf borderId="0" fillId="0" fontId="28" numFmtId="0" xfId="0" applyAlignment="1" applyFont="1">
      <alignment horizontal="center" shrinkToFit="0" vertical="bottom" wrapText="1"/>
    </xf>
    <xf borderId="0" fillId="0" fontId="28" numFmtId="164" xfId="0" applyAlignment="1" applyFont="1" applyNumberFormat="1">
      <alignment horizontal="center" shrinkToFit="0" vertical="bottom" wrapText="1"/>
    </xf>
    <xf borderId="0" fillId="0" fontId="7" numFmtId="0" xfId="0" applyAlignment="1" applyFont="1">
      <alignment horizontal="center" readingOrder="0" shrinkToFit="0" vertical="bottom" wrapText="0"/>
    </xf>
    <xf borderId="15" fillId="9" fontId="6" numFmtId="0" xfId="0" applyAlignment="1" applyBorder="1" applyFont="1">
      <alignment horizontal="center" readingOrder="0" vertical="bottom"/>
    </xf>
    <xf borderId="22" fillId="0" fontId="19" numFmtId="0" xfId="0" applyAlignment="1" applyBorder="1" applyFont="1">
      <alignment horizontal="right" vertical="bottom"/>
    </xf>
    <xf borderId="12" fillId="9" fontId="1" numFmtId="0" xfId="0" applyAlignment="1" applyBorder="1" applyFont="1">
      <alignment horizontal="center" readingOrder="0" vertical="bottom"/>
    </xf>
    <xf borderId="4" fillId="0" fontId="4" numFmtId="0" xfId="0" applyAlignment="1" applyBorder="1" applyFont="1">
      <alignment horizontal="center" readingOrder="0" shrinkToFit="0" vertical="center" wrapText="1"/>
    </xf>
    <xf borderId="13" fillId="9" fontId="18" numFmtId="0" xfId="0" applyAlignment="1" applyBorder="1" applyFont="1">
      <alignment readingOrder="0" vertical="bottom"/>
    </xf>
    <xf borderId="5" fillId="0" fontId="4" numFmtId="0" xfId="0" applyAlignment="1" applyBorder="1" applyFont="1">
      <alignment horizontal="center" readingOrder="0" vertical="center"/>
    </xf>
    <xf borderId="15" fillId="0" fontId="4" numFmtId="0" xfId="0" applyAlignment="1" applyBorder="1" applyFont="1">
      <alignment horizontal="center" readingOrder="0" vertical="center"/>
    </xf>
    <xf borderId="0" fillId="0" fontId="24" numFmtId="165" xfId="0" applyAlignment="1" applyFont="1" applyNumberFormat="1">
      <alignment vertical="bottom"/>
    </xf>
    <xf borderId="20" fillId="6" fontId="27" numFmtId="0" xfId="0" applyAlignment="1" applyBorder="1" applyFont="1">
      <alignment horizontal="center" vertical="bottom"/>
    </xf>
    <xf borderId="0" fillId="0" fontId="7" numFmtId="0" xfId="0" applyAlignment="1" applyFont="1">
      <alignment horizontal="center" shrinkToFit="0" vertical="bottom" wrapText="0"/>
    </xf>
    <xf borderId="23" fillId="16" fontId="27" numFmtId="0" xfId="0" applyAlignment="1" applyBorder="1" applyFill="1" applyFont="1">
      <alignment horizontal="center" readingOrder="0" vertical="bottom"/>
    </xf>
    <xf borderId="13" fillId="9" fontId="18" numFmtId="0" xfId="0" applyAlignment="1" applyBorder="1" applyFont="1">
      <alignment horizontal="center" readingOrder="0" vertical="bottom"/>
    </xf>
    <xf borderId="14" fillId="9" fontId="6" numFmtId="0" xfId="0" applyAlignment="1" applyBorder="1" applyFont="1">
      <alignment horizontal="center" readingOrder="0" vertical="bottom"/>
    </xf>
    <xf borderId="3" fillId="9" fontId="6" numFmtId="0" xfId="0" applyAlignment="1" applyBorder="1" applyFont="1">
      <alignment horizontal="center" readingOrder="0" vertical="bottom"/>
    </xf>
    <xf borderId="0" fillId="0" fontId="14" numFmtId="0" xfId="0" applyAlignment="1" applyFont="1">
      <alignment readingOrder="0" vertical="bottom"/>
    </xf>
    <xf borderId="20" fillId="17" fontId="27" numFmtId="0" xfId="0" applyAlignment="1" applyBorder="1" applyFill="1" applyFont="1">
      <alignment horizontal="center" readingOrder="0" vertical="bottom"/>
    </xf>
    <xf borderId="0" fillId="7" fontId="27" numFmtId="0" xfId="0" applyAlignment="1" applyFont="1">
      <alignment horizontal="center" readingOrder="0" vertical="bottom"/>
    </xf>
    <xf borderId="23" fillId="18" fontId="27" numFmtId="0" xfId="0" applyAlignment="1" applyBorder="1" applyFill="1" applyFont="1">
      <alignment horizontal="center" readingOrder="0" vertical="bottom"/>
    </xf>
    <xf borderId="0" fillId="0" fontId="20" numFmtId="0" xfId="0" applyAlignment="1" applyFont="1">
      <alignment horizontal="center" readingOrder="0" shrinkToFit="0" wrapText="0"/>
    </xf>
    <xf borderId="0" fillId="14" fontId="14" numFmtId="0" xfId="0" applyAlignment="1" applyFont="1">
      <alignment horizontal="center" readingOrder="0" vertical="bottom"/>
    </xf>
    <xf borderId="12" fillId="0" fontId="18" numFmtId="0" xfId="0" applyAlignment="1" applyBorder="1" applyFont="1">
      <alignment readingOrder="0" vertical="bottom"/>
    </xf>
    <xf borderId="13" fillId="0" fontId="18" numFmtId="0" xfId="0" applyAlignment="1" applyBorder="1" applyFont="1">
      <alignment horizontal="center" readingOrder="0" vertical="bottom"/>
    </xf>
    <xf borderId="14" fillId="0" fontId="6" numFmtId="0" xfId="0" applyAlignment="1" applyBorder="1" applyFont="1">
      <alignment horizontal="center" readingOrder="0" vertical="bottom"/>
    </xf>
    <xf borderId="0" fillId="6" fontId="14" numFmtId="0" xfId="0" applyAlignment="1" applyFont="1">
      <alignment horizontal="center" readingOrder="0" vertical="bottom"/>
    </xf>
    <xf borderId="9" fillId="0" fontId="18" numFmtId="0" xfId="0" applyAlignment="1" applyBorder="1" applyFont="1">
      <alignment readingOrder="0" vertical="bottom"/>
    </xf>
    <xf borderId="2" fillId="0" fontId="6" numFmtId="0" xfId="0" applyAlignment="1" applyBorder="1" applyFont="1">
      <alignment horizontal="center" readingOrder="0" vertical="bottom"/>
    </xf>
    <xf borderId="0" fillId="18" fontId="14" numFmtId="0" xfId="0" applyAlignment="1" applyFont="1">
      <alignment horizontal="center" readingOrder="0" vertical="bottom"/>
    </xf>
    <xf borderId="0" fillId="18" fontId="1" numFmtId="0" xfId="0" applyAlignment="1" applyFont="1">
      <alignment horizontal="center" readingOrder="0" vertical="bottom"/>
    </xf>
    <xf borderId="0" fillId="17" fontId="1" numFmtId="0" xfId="0" applyAlignment="1" applyFont="1">
      <alignment horizontal="center" readingOrder="0" vertical="bottom"/>
    </xf>
    <xf borderId="0" fillId="6" fontId="1" numFmtId="0" xfId="0" applyAlignment="1" applyFont="1">
      <alignment horizontal="center" readingOrder="0" vertical="bottom"/>
    </xf>
    <xf borderId="16" fillId="0" fontId="18" numFmtId="0" xfId="0" applyAlignment="1" applyBorder="1" applyFont="1">
      <alignment readingOrder="0" vertical="bottom"/>
    </xf>
    <xf borderId="1" fillId="0" fontId="18" numFmtId="0" xfId="0" applyAlignment="1" applyBorder="1" applyFont="1">
      <alignment horizontal="center" readingOrder="0" vertical="bottom"/>
    </xf>
    <xf borderId="3" fillId="0" fontId="6" numFmtId="0" xfId="0" applyAlignment="1" applyBorder="1" applyFont="1">
      <alignment horizontal="center" readingOrder="0" vertical="bottom"/>
    </xf>
    <xf borderId="0" fillId="0" fontId="29" numFmtId="0" xfId="0" applyAlignment="1" applyFont="1">
      <alignment readingOrder="0"/>
    </xf>
    <xf borderId="0" fillId="0" fontId="30" numFmtId="165" xfId="0" applyAlignment="1" applyFont="1" applyNumberFormat="1">
      <alignment horizontal="center" readingOrder="0" vertical="bottom"/>
    </xf>
    <xf borderId="12" fillId="10" fontId="14" numFmtId="0" xfId="0" applyAlignment="1" applyBorder="1" applyFont="1">
      <alignment horizontal="center" readingOrder="0" vertical="bottom"/>
    </xf>
    <xf borderId="0" fillId="0" fontId="31" numFmtId="0" xfId="0" applyAlignment="1" applyFont="1">
      <alignment horizontal="center"/>
    </xf>
    <xf borderId="0" fillId="0" fontId="15" numFmtId="0" xfId="0" applyAlignment="1" applyFont="1">
      <alignment readingOrder="0"/>
    </xf>
    <xf borderId="0" fillId="0" fontId="31" numFmtId="0" xfId="0" applyFont="1"/>
    <xf borderId="0" fillId="0" fontId="32" numFmtId="0" xfId="0" applyFont="1"/>
    <xf borderId="0" fillId="0" fontId="33" numFmtId="0" xfId="0" applyAlignment="1" applyFont="1">
      <alignment horizontal="center" readingOrder="0"/>
    </xf>
    <xf borderId="24" fillId="0" fontId="31" numFmtId="0" xfId="0" applyAlignment="1" applyBorder="1" applyFont="1">
      <alignment readingOrder="0"/>
    </xf>
    <xf borderId="24" fillId="0" fontId="31" numFmtId="0" xfId="0" applyAlignment="1" applyBorder="1" applyFont="1">
      <alignment horizontal="center" readingOrder="0"/>
    </xf>
    <xf borderId="0" fillId="0" fontId="34" numFmtId="49" xfId="0" applyAlignment="1" applyFont="1" applyNumberFormat="1">
      <alignment horizontal="center" readingOrder="0" shrinkToFit="0" vertical="center" wrapText="1"/>
    </xf>
    <xf borderId="0" fillId="0" fontId="33" numFmtId="0" xfId="0" applyAlignment="1" applyFont="1">
      <alignment horizontal="center"/>
    </xf>
    <xf borderId="0" fillId="0" fontId="35" numFmtId="0" xfId="0" applyAlignment="1" applyFont="1">
      <alignment horizontal="center" readingOrder="0" shrinkToFit="0" vertical="center" wrapText="1"/>
    </xf>
    <xf borderId="0" fillId="0" fontId="32" numFmtId="0" xfId="0" applyAlignment="1" applyFont="1">
      <alignment readingOrder="0"/>
    </xf>
    <xf borderId="4" fillId="19" fontId="36" numFmtId="0" xfId="0" applyAlignment="1" applyBorder="1" applyFill="1" applyFont="1">
      <alignment horizontal="center" vertical="bottom"/>
    </xf>
    <xf borderId="15" fillId="0" fontId="11" numFmtId="0" xfId="0" applyBorder="1" applyFont="1"/>
    <xf borderId="0" fillId="0" fontId="17" numFmtId="0" xfId="0" applyAlignment="1" applyFont="1">
      <alignment horizontal="center" readingOrder="0" shrinkToFit="0" wrapText="1"/>
    </xf>
    <xf borderId="0" fillId="0" fontId="17" numFmtId="0" xfId="0" applyAlignment="1" applyFont="1">
      <alignment horizontal="center" readingOrder="0" shrinkToFit="0" vertical="center" wrapText="1"/>
    </xf>
    <xf borderId="4" fillId="12" fontId="37" numFmtId="0" xfId="0" applyAlignment="1" applyBorder="1" applyFont="1">
      <alignment horizontal="center" readingOrder="0"/>
    </xf>
    <xf borderId="0" fillId="0" fontId="17" numFmtId="164" xfId="0" applyAlignment="1" applyFont="1" applyNumberFormat="1">
      <alignment horizontal="center" readingOrder="0" shrinkToFit="0" vertical="center" wrapText="0"/>
    </xf>
    <xf borderId="0" fillId="0" fontId="17" numFmtId="164" xfId="0" applyAlignment="1" applyFont="1" applyNumberFormat="1">
      <alignment horizontal="center" readingOrder="0" shrinkToFit="0" vertical="center" wrapText="1"/>
    </xf>
    <xf borderId="9" fillId="20" fontId="37" numFmtId="0" xfId="0" applyAlignment="1" applyBorder="1" applyFill="1" applyFont="1">
      <alignment horizontal="center" readingOrder="0"/>
    </xf>
    <xf borderId="2" fillId="0" fontId="11" numFmtId="0" xfId="0" applyBorder="1" applyFont="1"/>
    <xf borderId="9" fillId="17" fontId="11" numFmtId="0" xfId="0" applyAlignment="1" applyBorder="1" applyFont="1">
      <alignment horizontal="center" readingOrder="0"/>
    </xf>
    <xf borderId="9" fillId="18" fontId="11" numFmtId="0" xfId="0" applyAlignment="1" applyBorder="1" applyFont="1">
      <alignment horizontal="center" readingOrder="0"/>
    </xf>
    <xf borderId="16" fillId="0" fontId="38" numFmtId="0" xfId="0" applyAlignment="1" applyBorder="1" applyFont="1">
      <alignment horizontal="center" readingOrder="0"/>
    </xf>
    <xf borderId="12" fillId="19" fontId="36" numFmtId="0" xfId="0" applyAlignment="1" applyBorder="1" applyFont="1">
      <alignment horizontal="center" vertical="bottom"/>
    </xf>
    <xf borderId="14" fillId="19" fontId="39" numFmtId="0" xfId="0" applyAlignment="1" applyBorder="1" applyFont="1">
      <alignment horizontal="center" readingOrder="0" shrinkToFit="0" wrapText="1"/>
    </xf>
    <xf borderId="9" fillId="12" fontId="7" numFmtId="0" xfId="0" applyAlignment="1" applyBorder="1" applyFont="1">
      <alignment horizontal="center" readingOrder="0" vertical="bottom"/>
    </xf>
    <xf borderId="0" fillId="12" fontId="7" numFmtId="0" xfId="0" applyAlignment="1" applyFont="1">
      <alignment horizontal="center" readingOrder="0" shrinkToFit="0" wrapText="0"/>
    </xf>
    <xf borderId="0" fillId="12" fontId="7" numFmtId="165" xfId="0" applyAlignment="1" applyFont="1" applyNumberFormat="1">
      <alignment horizontal="center" shrinkToFit="0" wrapText="0"/>
    </xf>
    <xf borderId="22" fillId="12" fontId="28" numFmtId="3" xfId="0" applyAlignment="1" applyBorder="1" applyFont="1" applyNumberFormat="1">
      <alignment horizontal="center" readingOrder="0" shrinkToFit="0" vertical="center" wrapText="0"/>
    </xf>
    <xf borderId="0" fillId="4" fontId="30" numFmtId="165" xfId="0" applyAlignment="1" applyFont="1" applyNumberFormat="1">
      <alignment horizontal="center" readingOrder="0" vertical="bottom"/>
    </xf>
    <xf borderId="9" fillId="18" fontId="1" numFmtId="0" xfId="0" applyAlignment="1" applyBorder="1" applyFont="1">
      <alignment horizontal="center" readingOrder="0" vertical="bottom"/>
    </xf>
    <xf borderId="0" fillId="18" fontId="1" numFmtId="0" xfId="0" applyAlignment="1" applyFont="1">
      <alignment horizontal="center" readingOrder="0" shrinkToFit="0" wrapText="0"/>
    </xf>
    <xf borderId="0" fillId="18" fontId="1" numFmtId="165" xfId="0" applyAlignment="1" applyFont="1" applyNumberFormat="1">
      <alignment horizontal="center" shrinkToFit="0" wrapText="0"/>
    </xf>
    <xf borderId="22" fillId="18" fontId="39" numFmtId="3" xfId="0" applyAlignment="1" applyBorder="1" applyFont="1" applyNumberFormat="1">
      <alignment horizontal="center" readingOrder="0" shrinkToFit="0" vertical="center" wrapText="0"/>
    </xf>
    <xf borderId="0" fillId="0" fontId="17" numFmtId="164" xfId="0" applyAlignment="1" applyFont="1" applyNumberFormat="1">
      <alignment horizontal="center" readingOrder="0" shrinkToFit="0" vertical="center" wrapText="1"/>
    </xf>
    <xf borderId="9" fillId="18" fontId="14" numFmtId="0" xfId="0" applyAlignment="1" applyBorder="1" applyFont="1">
      <alignment horizontal="center" readingOrder="0" vertical="bottom"/>
    </xf>
    <xf borderId="0" fillId="18" fontId="14" numFmtId="0" xfId="0" applyAlignment="1" applyFont="1">
      <alignment horizontal="center" readingOrder="0" shrinkToFit="0" wrapText="0"/>
    </xf>
    <xf borderId="0" fillId="18" fontId="14" numFmtId="165" xfId="0" applyAlignment="1" applyFont="1" applyNumberFormat="1">
      <alignment horizontal="center" shrinkToFit="0" wrapText="0"/>
    </xf>
    <xf borderId="22" fillId="18" fontId="39" numFmtId="3" xfId="0" applyAlignment="1" applyBorder="1" applyFont="1" applyNumberFormat="1">
      <alignment horizontal="center" readingOrder="0" shrinkToFit="0" vertical="center" wrapText="0"/>
    </xf>
    <xf borderId="0" fillId="0" fontId="17" numFmtId="164" xfId="0" applyAlignment="1" applyFont="1" applyNumberFormat="1">
      <alignment horizontal="center" readingOrder="0" shrinkToFit="0" vertical="center" wrapText="0"/>
    </xf>
    <xf borderId="9" fillId="17" fontId="14" numFmtId="0" xfId="0" applyAlignment="1" applyBorder="1" applyFont="1">
      <alignment horizontal="center" readingOrder="0" vertical="bottom"/>
    </xf>
    <xf borderId="0" fillId="17" fontId="14" numFmtId="0" xfId="0" applyAlignment="1" applyFont="1">
      <alignment horizontal="center" readingOrder="0" shrinkToFit="0" wrapText="0"/>
    </xf>
    <xf borderId="0" fillId="17" fontId="14" numFmtId="165" xfId="0" applyAlignment="1" applyFont="1" applyNumberFormat="1">
      <alignment horizontal="center" shrinkToFit="0" wrapText="0"/>
    </xf>
    <xf borderId="22" fillId="17" fontId="39" numFmtId="3" xfId="0" applyAlignment="1" applyBorder="1" applyFont="1" applyNumberFormat="1">
      <alignment horizontal="center" readingOrder="0" shrinkToFit="0" vertical="center" wrapText="0"/>
    </xf>
    <xf borderId="6" fillId="19" fontId="11" numFmtId="0" xfId="0" applyAlignment="1" applyBorder="1" applyFont="1">
      <alignment readingOrder="0"/>
    </xf>
    <xf borderId="0" fillId="13" fontId="24" numFmtId="0" xfId="0" applyAlignment="1" applyFont="1">
      <alignment horizontal="center" readingOrder="0" vertical="bottom"/>
    </xf>
    <xf borderId="0" fillId="13" fontId="11" numFmtId="0" xfId="0" applyAlignment="1" applyFont="1">
      <alignment horizontal="center" readingOrder="0"/>
    </xf>
    <xf borderId="0" fillId="0" fontId="39" numFmtId="164" xfId="0" applyAlignment="1" applyFont="1" applyNumberFormat="1">
      <alignment horizontal="center" readingOrder="0" shrinkToFit="0" vertical="center" wrapText="0"/>
    </xf>
    <xf borderId="0" fillId="0" fontId="39" numFmtId="164" xfId="0" applyAlignment="1" applyFont="1" applyNumberFormat="1">
      <alignment horizontal="center" readingOrder="0" shrinkToFit="0" vertical="center" wrapText="1"/>
    </xf>
    <xf borderId="0" fillId="16" fontId="24" numFmtId="0" xfId="0" applyAlignment="1" applyFont="1">
      <alignment horizontal="center" vertical="bottom"/>
    </xf>
    <xf borderId="0" fillId="16" fontId="11" numFmtId="0" xfId="0" applyAlignment="1" applyFont="1">
      <alignment horizontal="center" readingOrder="0"/>
    </xf>
    <xf borderId="0" fillId="13" fontId="24" numFmtId="0" xfId="0" applyAlignment="1" applyFont="1">
      <alignment horizontal="center" vertical="bottom"/>
    </xf>
    <xf borderId="0" fillId="16" fontId="29" numFmtId="0" xfId="0" applyAlignment="1" applyFont="1">
      <alignment horizontal="center" readingOrder="0"/>
    </xf>
    <xf borderId="0" fillId="13" fontId="29" numFmtId="0" xfId="0" applyAlignment="1" applyFont="1">
      <alignment horizontal="center" readingOrder="0"/>
    </xf>
    <xf borderId="0" fillId="0" fontId="40" numFmtId="165" xfId="0" applyAlignment="1" applyFont="1" applyNumberFormat="1">
      <alignment horizontal="center" readingOrder="0" vertical="bottom"/>
    </xf>
    <xf borderId="0" fillId="16" fontId="41" numFmtId="0" xfId="0" applyAlignment="1" applyFont="1">
      <alignment horizontal="center" vertical="bottom"/>
    </xf>
    <xf borderId="0" fillId="16" fontId="42" numFmtId="0" xfId="0" applyAlignment="1" applyFont="1">
      <alignment horizontal="center" readingOrder="0"/>
    </xf>
    <xf borderId="0" fillId="16" fontId="43" numFmtId="0" xfId="0" applyAlignment="1" applyFont="1">
      <alignment horizontal="center" readingOrder="0"/>
    </xf>
    <xf borderId="0" fillId="16" fontId="44" numFmtId="165" xfId="0" applyAlignment="1" applyFont="1" applyNumberFormat="1">
      <alignment horizontal="center" readingOrder="0" vertical="bottom"/>
    </xf>
    <xf borderId="0" fillId="0" fontId="14" numFmtId="164" xfId="0" applyAlignment="1" applyFont="1" applyNumberFormat="1">
      <alignment horizontal="center" readingOrder="0" vertical="bottom"/>
    </xf>
    <xf borderId="0" fillId="16" fontId="45" numFmtId="0" xfId="0" applyAlignment="1" applyFont="1">
      <alignment horizontal="center" readingOrder="0" vertical="bottom"/>
    </xf>
    <xf borderId="0" fillId="0" fontId="14" numFmtId="49" xfId="0" applyAlignment="1" applyFont="1" applyNumberFormat="1">
      <alignment horizontal="center" readingOrder="0" vertical="bottom"/>
    </xf>
    <xf borderId="0" fillId="0" fontId="4" numFmtId="0" xfId="0" applyAlignment="1" applyFont="1">
      <alignment horizontal="center" readingOrder="0" vertical="center"/>
    </xf>
    <xf borderId="1" fillId="0" fontId="1" numFmtId="0" xfId="0" applyAlignment="1" applyBorder="1" applyFont="1">
      <alignment vertical="bottom"/>
    </xf>
    <xf borderId="0" fillId="16" fontId="24" numFmtId="0" xfId="0" applyAlignment="1" applyFont="1">
      <alignment horizontal="center" readingOrder="0" vertical="bottom"/>
    </xf>
    <xf borderId="0" fillId="0" fontId="29" numFmtId="0" xfId="0" applyAlignment="1" applyFont="1">
      <alignment horizontal="center" readingOrder="0"/>
    </xf>
    <xf borderId="12" fillId="11" fontId="25" numFmtId="0" xfId="0" applyAlignment="1" applyBorder="1" applyFont="1">
      <alignment horizontal="center" vertical="bottom"/>
    </xf>
    <xf borderId="0" fillId="16" fontId="18" numFmtId="0" xfId="0" applyAlignment="1" applyFont="1">
      <alignment horizontal="center" readingOrder="0" shrinkToFit="0" vertical="bottom" wrapText="0"/>
    </xf>
    <xf borderId="2" fillId="0" fontId="4" numFmtId="0" xfId="0" applyAlignment="1" applyBorder="1" applyFont="1">
      <alignment horizontal="center" readingOrder="0" vertical="center"/>
    </xf>
    <xf borderId="16" fillId="18" fontId="14" numFmtId="0" xfId="0" applyAlignment="1" applyBorder="1" applyFont="1">
      <alignment horizontal="center" readingOrder="0" vertical="bottom"/>
    </xf>
    <xf borderId="0" fillId="0" fontId="19" numFmtId="0" xfId="0" applyAlignment="1" applyFont="1">
      <alignment horizontal="right" vertical="bottom"/>
    </xf>
    <xf borderId="1" fillId="18" fontId="14" numFmtId="0" xfId="0" applyAlignment="1" applyBorder="1" applyFont="1">
      <alignment horizontal="center" readingOrder="0" shrinkToFit="0" wrapText="0"/>
    </xf>
    <xf borderId="4" fillId="0" fontId="19" numFmtId="0" xfId="0" applyAlignment="1" applyBorder="1" applyFont="1">
      <alignment horizontal="center" vertical="bottom"/>
    </xf>
    <xf borderId="1" fillId="18" fontId="14" numFmtId="165" xfId="0" applyAlignment="1" applyBorder="1" applyFont="1" applyNumberFormat="1">
      <alignment horizontal="center" shrinkToFit="0" wrapText="0"/>
    </xf>
    <xf borderId="25" fillId="18" fontId="39" numFmtId="3" xfId="0" applyAlignment="1" applyBorder="1" applyFont="1" applyNumberFormat="1">
      <alignment horizontal="center" readingOrder="0" shrinkToFit="0" vertical="center" wrapText="0"/>
    </xf>
    <xf borderId="5" fillId="0" fontId="19" numFmtId="49" xfId="0" applyAlignment="1" applyBorder="1" applyFont="1" applyNumberFormat="1">
      <alignment horizontal="center" vertical="bottom"/>
    </xf>
    <xf borderId="5" fillId="0" fontId="6" numFmtId="0" xfId="0" applyAlignment="1" applyBorder="1" applyFont="1">
      <alignment horizontal="center" vertical="bottom"/>
    </xf>
    <xf borderId="0" fillId="0" fontId="14" numFmtId="165" xfId="0" applyAlignment="1" applyFont="1" applyNumberFormat="1">
      <alignment horizontal="center" shrinkToFit="0" wrapText="0"/>
    </xf>
    <xf borderId="0" fillId="0" fontId="1" numFmtId="0" xfId="0" applyAlignment="1" applyFont="1">
      <alignment horizontal="center" shrinkToFit="0" vertical="bottom" wrapText="0"/>
    </xf>
    <xf borderId="0" fillId="0" fontId="39" numFmtId="3" xfId="0" applyAlignment="1" applyFont="1" applyNumberFormat="1">
      <alignment horizontal="center" readingOrder="0" shrinkToFit="0" vertical="center" wrapText="0"/>
    </xf>
    <xf borderId="24" fillId="4" fontId="17" numFmtId="0" xfId="0" applyAlignment="1" applyBorder="1" applyFont="1">
      <alignment horizontal="center" readingOrder="0" shrinkToFit="0" vertical="bottom" wrapText="1"/>
    </xf>
    <xf borderId="5" fillId="0" fontId="14" numFmtId="0" xfId="0" applyAlignment="1" applyBorder="1" applyFont="1">
      <alignment horizontal="center" shrinkToFit="0" vertical="bottom" wrapText="0"/>
    </xf>
    <xf borderId="0" fillId="4" fontId="17" numFmtId="0" xfId="0" applyAlignment="1" applyFont="1">
      <alignment horizontal="center" shrinkToFit="0" vertical="bottom" wrapText="1"/>
    </xf>
    <xf borderId="0" fillId="0" fontId="24" numFmtId="0" xfId="0" applyAlignment="1" applyFont="1">
      <alignment vertical="bottom"/>
    </xf>
    <xf borderId="0" fillId="0" fontId="19" numFmtId="0" xfId="0" applyAlignment="1" applyFont="1">
      <alignment horizontal="right" readingOrder="0" vertical="bottom"/>
    </xf>
    <xf borderId="4" fillId="11" fontId="4" numFmtId="0" xfId="0" applyAlignment="1" applyBorder="1" applyFont="1">
      <alignment horizontal="left" readingOrder="0" shrinkToFit="0" wrapText="1"/>
    </xf>
    <xf borderId="5" fillId="11" fontId="5" numFmtId="164" xfId="0" applyAlignment="1" applyBorder="1" applyFont="1" applyNumberFormat="1">
      <alignment horizontal="center" readingOrder="0" vertical="bottom"/>
    </xf>
    <xf borderId="5" fillId="11" fontId="24" numFmtId="164" xfId="0" applyAlignment="1" applyBorder="1" applyFont="1" applyNumberFormat="1">
      <alignment horizontal="center" readingOrder="0" vertical="bottom"/>
    </xf>
    <xf borderId="0" fillId="0" fontId="5" numFmtId="0" xfId="0" applyAlignment="1" applyFont="1">
      <alignment horizontal="center" readingOrder="0" vertical="top"/>
    </xf>
    <xf borderId="22" fillId="0" fontId="17" numFmtId="1" xfId="0" applyAlignment="1" applyBorder="1" applyFont="1" applyNumberFormat="1">
      <alignment horizontal="center" readingOrder="0" vertical="bottom"/>
    </xf>
    <xf borderId="0" fillId="4" fontId="6" numFmtId="164" xfId="0" applyAlignment="1" applyFont="1" applyNumberFormat="1">
      <alignment vertical="bottom"/>
    </xf>
    <xf borderId="0" fillId="0" fontId="17" numFmtId="165" xfId="0" applyAlignment="1" applyFont="1" applyNumberFormat="1">
      <alignment horizontal="center" readingOrder="0" vertical="bottom"/>
    </xf>
    <xf borderId="0" fillId="0" fontId="4" numFmtId="0" xfId="0" applyAlignment="1" applyFont="1">
      <alignment vertical="bottom"/>
    </xf>
    <xf borderId="0" fillId="0" fontId="5" numFmtId="164" xfId="0" applyAlignment="1" applyFont="1" applyNumberFormat="1">
      <alignment horizontal="center" vertical="bottom"/>
    </xf>
    <xf borderId="0" fillId="0" fontId="46" numFmtId="164" xfId="0" applyAlignment="1" applyFont="1" applyNumberFormat="1">
      <alignment horizontal="center" vertical="bottom"/>
    </xf>
    <xf borderId="22" fillId="0" fontId="19" numFmtId="0" xfId="0" applyAlignment="1" applyBorder="1" applyFont="1">
      <alignment horizontal="right" vertical="bottom"/>
    </xf>
    <xf borderId="9" fillId="0" fontId="4" numFmtId="0" xfId="0" applyAlignment="1" applyBorder="1" applyFont="1">
      <alignment horizontal="left" readingOrder="0" shrinkToFit="0" wrapText="1"/>
    </xf>
    <xf borderId="0" fillId="0" fontId="5" numFmtId="164" xfId="0" applyAlignment="1" applyFont="1" applyNumberFormat="1">
      <alignment horizontal="center" readingOrder="0" vertical="bottom"/>
    </xf>
    <xf borderId="22" fillId="4" fontId="19" numFmtId="0" xfId="0" applyAlignment="1" applyBorder="1" applyFont="1">
      <alignment horizontal="right" vertical="bottom"/>
    </xf>
    <xf borderId="0" fillId="0" fontId="24" numFmtId="164" xfId="0" applyAlignment="1" applyFont="1" applyNumberFormat="1">
      <alignment horizontal="center" readingOrder="0" vertical="bottom"/>
    </xf>
    <xf borderId="9" fillId="0" fontId="4" numFmtId="0" xfId="0" applyAlignment="1" applyBorder="1" applyFont="1">
      <alignment horizontal="center" readingOrder="0" vertical="center"/>
    </xf>
    <xf borderId="0" fillId="0" fontId="20" numFmtId="164" xfId="0" applyAlignment="1" applyFont="1" applyNumberFormat="1">
      <alignment horizontal="center" readingOrder="0" vertical="bottom"/>
    </xf>
    <xf borderId="4" fillId="11" fontId="1" numFmtId="0" xfId="0" applyAlignment="1" applyBorder="1" applyFont="1">
      <alignment horizontal="center" readingOrder="0" vertical="bottom"/>
    </xf>
    <xf borderId="5" fillId="11" fontId="18" numFmtId="0" xfId="0" applyAlignment="1" applyBorder="1" applyFont="1">
      <alignment readingOrder="0" vertical="bottom"/>
    </xf>
    <xf borderId="5" fillId="11" fontId="18" numFmtId="0" xfId="0" applyAlignment="1" applyBorder="1" applyFont="1">
      <alignment horizontal="center" readingOrder="0" vertical="bottom"/>
    </xf>
    <xf borderId="15" fillId="11" fontId="6" numFmtId="0" xfId="0" applyAlignment="1" applyBorder="1" applyFont="1">
      <alignment horizontal="center" readingOrder="0" vertical="bottom"/>
    </xf>
    <xf borderId="9" fillId="0" fontId="4" numFmtId="0" xfId="0" applyAlignment="1" applyBorder="1" applyFont="1">
      <alignment readingOrder="0" vertical="bottom"/>
    </xf>
    <xf borderId="0" fillId="0" fontId="5" numFmtId="0" xfId="0" applyAlignment="1" applyFont="1">
      <alignment horizontal="left" readingOrder="0" vertical="bottom"/>
    </xf>
    <xf borderId="16" fillId="0" fontId="4" numFmtId="0" xfId="0" applyAlignment="1" applyBorder="1" applyFont="1">
      <alignment horizontal="left" readingOrder="0" shrinkToFit="0" wrapText="1"/>
    </xf>
    <xf borderId="0" fillId="0" fontId="47" numFmtId="0" xfId="0" applyAlignment="1" applyFont="1">
      <alignment readingOrder="0"/>
    </xf>
    <xf borderId="1" fillId="0" fontId="5" numFmtId="164" xfId="0" applyAlignment="1" applyBorder="1" applyFont="1" applyNumberFormat="1">
      <alignment horizontal="center" readingOrder="0" vertical="bottom"/>
    </xf>
    <xf borderId="0" fillId="4" fontId="48" numFmtId="165" xfId="0" applyFont="1" applyNumberFormat="1"/>
    <xf borderId="1" fillId="0" fontId="24" numFmtId="164" xfId="0" applyAlignment="1" applyBorder="1" applyFont="1" applyNumberFormat="1">
      <alignment horizontal="center" readingOrder="0" vertical="bottom"/>
    </xf>
    <xf borderId="0" fillId="4" fontId="49" numFmtId="165" xfId="0" applyAlignment="1" applyFont="1" applyNumberFormat="1">
      <alignment horizontal="center" readingOrder="0" vertical="bottom"/>
    </xf>
    <xf borderId="25" fillId="0" fontId="17" numFmtId="1" xfId="0" applyAlignment="1" applyBorder="1" applyFont="1" applyNumberFormat="1">
      <alignment horizontal="center" readingOrder="0" vertical="bottom"/>
    </xf>
    <xf borderId="0" fillId="0" fontId="17" numFmtId="165" xfId="0" applyAlignment="1" applyFont="1" applyNumberFormat="1">
      <alignment horizontal="center" readingOrder="0" vertical="bottom"/>
    </xf>
    <xf borderId="25" fillId="0" fontId="19" numFmtId="0" xfId="0" applyAlignment="1" applyBorder="1" applyFont="1">
      <alignment horizontal="right" vertical="bottom"/>
    </xf>
    <xf borderId="16" fillId="0" fontId="4" numFmtId="0" xfId="0" applyAlignment="1" applyBorder="1" applyFont="1">
      <alignment horizontal="center" readingOrder="0" vertical="center"/>
    </xf>
    <xf borderId="0" fillId="21" fontId="1" numFmtId="0" xfId="0" applyAlignment="1" applyFill="1" applyFont="1">
      <alignment horizontal="center" readingOrder="0" vertical="center"/>
    </xf>
    <xf borderId="1" fillId="0" fontId="4" numFmtId="0" xfId="0" applyAlignment="1" applyBorder="1" applyFont="1">
      <alignment horizontal="center" readingOrder="0" vertical="center"/>
    </xf>
    <xf borderId="3" fillId="0" fontId="4" numFmtId="0" xfId="0" applyAlignment="1" applyBorder="1" applyFont="1">
      <alignment horizontal="center" readingOrder="0" vertical="center"/>
    </xf>
    <xf borderId="6" fillId="0" fontId="26" numFmtId="0" xfId="0" applyAlignment="1" applyBorder="1" applyFont="1">
      <alignment horizontal="center" vertical="bottom"/>
    </xf>
    <xf borderId="0" fillId="0" fontId="16" numFmtId="4" xfId="0" applyAlignment="1" applyFont="1" applyNumberFormat="1">
      <alignment horizontal="center" vertical="bottom"/>
    </xf>
    <xf borderId="7" fillId="0" fontId="26" numFmtId="0" xfId="0" applyAlignment="1" applyBorder="1" applyFont="1">
      <alignment horizontal="center" vertical="bottom"/>
    </xf>
    <xf borderId="6" fillId="13" fontId="27" numFmtId="0" xfId="0" applyAlignment="1" applyBorder="1" applyFont="1">
      <alignment horizontal="center" vertical="bottom"/>
    </xf>
    <xf borderId="7" fillId="14" fontId="27" numFmtId="0" xfId="0" applyAlignment="1" applyBorder="1" applyFont="1">
      <alignment horizontal="center" vertical="bottom"/>
    </xf>
    <xf borderId="0" fillId="4" fontId="28" numFmtId="0" xfId="0" applyAlignment="1" applyFont="1">
      <alignment horizontal="center" readingOrder="0" shrinkToFit="0" vertical="bottom" wrapText="1"/>
    </xf>
    <xf borderId="0" fillId="0" fontId="50" numFmtId="0" xfId="0" applyAlignment="1" applyFont="1">
      <alignment readingOrder="0" vertical="bottom"/>
    </xf>
    <xf borderId="0" fillId="0" fontId="1" numFmtId="0" xfId="0" applyAlignment="1" applyFont="1">
      <alignment horizontal="center" readingOrder="0" shrinkToFit="0" vertical="bottom" wrapText="0"/>
    </xf>
    <xf borderId="12" fillId="3" fontId="16" numFmtId="0" xfId="0" applyAlignment="1" applyBorder="1" applyFont="1">
      <alignment horizontal="center" readingOrder="0" shrinkToFit="0" vertical="center" wrapText="1"/>
    </xf>
    <xf borderId="0" fillId="0" fontId="5" numFmtId="0" xfId="0" applyAlignment="1" applyFont="1">
      <alignment readingOrder="0" shrinkToFit="0" vertical="bottom" wrapText="1"/>
    </xf>
    <xf borderId="0" fillId="4" fontId="51" numFmtId="165" xfId="0" applyAlignment="1" applyFont="1" applyNumberFormat="1">
      <alignment horizontal="center" readingOrder="0" vertical="bottom"/>
    </xf>
    <xf borderId="0" fillId="0" fontId="28" numFmtId="0" xfId="0" applyAlignment="1" applyFont="1">
      <alignment horizontal="center" readingOrder="0" shrinkToFit="0" vertical="bottom" wrapText="1"/>
    </xf>
    <xf borderId="0" fillId="0" fontId="46" numFmtId="0" xfId="0" applyAlignment="1" applyFont="1">
      <alignment vertical="bottom"/>
    </xf>
    <xf borderId="0" fillId="0" fontId="46" numFmtId="0" xfId="0" applyAlignment="1" applyFont="1">
      <alignment horizontal="center" vertical="bottom"/>
    </xf>
    <xf borderId="0" fillId="0" fontId="52" numFmtId="0" xfId="0" applyAlignment="1" applyFont="1">
      <alignment horizontal="right" vertical="bottom"/>
    </xf>
    <xf borderId="0" fillId="0" fontId="52" numFmtId="0" xfId="0" applyAlignment="1" applyFont="1">
      <alignment horizontal="center" vertical="bottom"/>
    </xf>
    <xf borderId="0" fillId="0" fontId="52" numFmtId="0" xfId="0" applyAlignment="1" applyFont="1">
      <alignment horizontal="center" vertical="bottom"/>
    </xf>
    <xf borderId="0" fillId="0" fontId="15" numFmtId="0" xfId="0" applyAlignment="1" applyFont="1">
      <alignment horizontal="center" readingOrder="0" shrinkToFit="0" vertical="center" wrapText="1"/>
    </xf>
    <xf borderId="1" fillId="14" fontId="1" numFmtId="0" xfId="0" applyAlignment="1" applyBorder="1" applyFont="1">
      <alignment horizontal="center" readingOrder="0" shrinkToFit="0" vertical="bottom" wrapText="0"/>
    </xf>
    <xf borderId="1" fillId="0" fontId="18" numFmtId="0" xfId="0" applyAlignment="1" applyBorder="1" applyFont="1">
      <alignment readingOrder="0" shrinkToFit="0" vertical="bottom" wrapText="0"/>
    </xf>
    <xf borderId="1" fillId="0" fontId="18" numFmtId="0" xfId="0" applyAlignment="1" applyBorder="1" applyFont="1">
      <alignment horizontal="center" readingOrder="0" shrinkToFit="0" vertical="bottom" wrapText="0"/>
    </xf>
    <xf borderId="1" fillId="0" fontId="6" numFmtId="0" xfId="0" applyAlignment="1" applyBorder="1" applyFont="1">
      <alignment horizontal="center" readingOrder="0" vertical="bottom"/>
    </xf>
    <xf borderId="0" fillId="0" fontId="5" numFmtId="0" xfId="0" applyAlignment="1" applyFont="1">
      <alignment readingOrder="0" shrinkToFit="0" vertical="bottom" wrapText="0"/>
    </xf>
    <xf borderId="1" fillId="0" fontId="6" numFmtId="164" xfId="0" applyAlignment="1" applyBorder="1" applyFont="1" applyNumberFormat="1">
      <alignment horizontal="center" shrinkToFit="0" vertical="bottom" wrapText="0"/>
    </xf>
    <xf borderId="0" fillId="0" fontId="5" numFmtId="0" xfId="0" applyAlignment="1" applyFont="1">
      <alignment horizontal="center" readingOrder="0" shrinkToFit="0" vertical="bottom" wrapText="0"/>
    </xf>
    <xf borderId="0" fillId="0" fontId="52" numFmtId="0" xfId="0" applyAlignment="1" applyFont="1">
      <alignment horizontal="right" vertical="bottom"/>
    </xf>
    <xf borderId="0" fillId="0" fontId="49" numFmtId="164" xfId="0" applyAlignment="1" applyFont="1" applyNumberFormat="1">
      <alignment horizontal="center" shrinkToFit="0" vertical="bottom" wrapText="0"/>
    </xf>
    <xf borderId="0" fillId="0" fontId="53" numFmtId="0" xfId="0" applyAlignment="1" applyFont="1">
      <alignment vertical="bottom"/>
    </xf>
    <xf borderId="2" fillId="0" fontId="19" numFmtId="0" xfId="0" applyAlignment="1" applyBorder="1" applyFont="1">
      <alignment horizontal="right" vertical="bottom"/>
    </xf>
    <xf borderId="0" fillId="0" fontId="19" numFmtId="0" xfId="0" applyAlignment="1" applyFont="1">
      <alignment horizontal="center" vertical="bottom"/>
    </xf>
    <xf borderId="0" fillId="0" fontId="30" numFmtId="164" xfId="0" applyAlignment="1" applyFont="1" applyNumberFormat="1">
      <alignment horizontal="center" vertical="bottom"/>
    </xf>
    <xf borderId="0" fillId="0" fontId="19" numFmtId="0" xfId="0" applyAlignment="1" applyFont="1">
      <alignment horizontal="center" vertical="bottom"/>
    </xf>
    <xf borderId="0" fillId="0" fontId="46" numFmtId="165" xfId="0" applyAlignment="1" applyFont="1" applyNumberFormat="1">
      <alignment vertical="bottom"/>
    </xf>
    <xf borderId="0" fillId="0" fontId="6" numFmtId="0" xfId="0" applyAlignment="1" applyFont="1">
      <alignment horizontal="center" vertical="bottom"/>
    </xf>
    <xf borderId="0" fillId="0" fontId="18" numFmtId="0" xfId="0" applyAlignment="1" applyFont="1">
      <alignment readingOrder="0" shrinkToFit="0" vertical="bottom" wrapText="0"/>
    </xf>
    <xf borderId="24" fillId="0" fontId="39" numFmtId="0" xfId="0" applyAlignment="1" applyBorder="1" applyFont="1">
      <alignment horizontal="center" readingOrder="0" shrinkToFit="0" vertical="bottom" wrapText="1"/>
    </xf>
    <xf borderId="0" fillId="0" fontId="18" numFmtId="0" xfId="0" applyAlignment="1" applyFont="1">
      <alignment horizontal="center" readingOrder="0" shrinkToFit="0" vertical="bottom" wrapText="0"/>
    </xf>
    <xf borderId="0" fillId="0" fontId="6" numFmtId="164" xfId="0" applyAlignment="1" applyFont="1" applyNumberFormat="1">
      <alignment horizontal="center" shrinkToFit="0" vertical="bottom" wrapText="0"/>
    </xf>
    <xf borderId="0" fillId="0" fontId="54" numFmtId="165" xfId="0" applyAlignment="1" applyFont="1" applyNumberFormat="1">
      <alignment horizontal="center" readingOrder="0" vertical="bottom"/>
    </xf>
    <xf borderId="0" fillId="0" fontId="17" numFmtId="0" xfId="0" applyAlignment="1" applyFont="1">
      <alignment horizontal="center" shrinkToFit="0" vertical="bottom" wrapText="1"/>
    </xf>
    <xf borderId="0" fillId="0" fontId="25" numFmtId="0" xfId="0" applyAlignment="1" applyFont="1">
      <alignment horizontal="center" vertical="bottom"/>
    </xf>
    <xf borderId="0" fillId="0" fontId="17" numFmtId="164" xfId="0" applyAlignment="1" applyFont="1" applyNumberFormat="1">
      <alignment horizontal="center" shrinkToFit="0" vertical="bottom" wrapText="1"/>
    </xf>
    <xf borderId="0" fillId="0" fontId="30" numFmtId="0" xfId="0" applyAlignment="1" applyFont="1">
      <alignment horizontal="center" vertical="bottom"/>
    </xf>
    <xf borderId="26" fillId="4" fontId="19" numFmtId="0" xfId="0" applyAlignment="1" applyBorder="1" applyFont="1">
      <alignment horizontal="right" readingOrder="0" vertical="bottom"/>
    </xf>
    <xf borderId="0" fillId="0" fontId="53" numFmtId="0" xfId="0" applyAlignment="1" applyFont="1">
      <alignment vertical="bottom"/>
    </xf>
    <xf borderId="4" fillId="0" fontId="4" numFmtId="0" xfId="0" applyAlignment="1" applyBorder="1" applyFont="1">
      <alignment readingOrder="0" vertical="bottom"/>
    </xf>
    <xf borderId="5" fillId="0" fontId="5" numFmtId="164" xfId="0" applyAlignment="1" applyBorder="1" applyFont="1" applyNumberFormat="1">
      <alignment horizontal="center" readingOrder="0" vertical="bottom"/>
    </xf>
    <xf borderId="5" fillId="0" fontId="24" numFmtId="164" xfId="0" applyAlignment="1" applyBorder="1" applyFont="1" applyNumberFormat="1">
      <alignment horizontal="center" readingOrder="0" vertical="bottom"/>
    </xf>
    <xf borderId="26" fillId="4" fontId="55" numFmtId="1" xfId="0" applyAlignment="1" applyBorder="1" applyFont="1" applyNumberFormat="1">
      <alignment horizontal="center" readingOrder="0" vertical="bottom"/>
    </xf>
    <xf borderId="22" fillId="0" fontId="19" numFmtId="0" xfId="0" applyAlignment="1" applyBorder="1" applyFont="1">
      <alignment horizontal="right" readingOrder="0" vertical="bottom"/>
    </xf>
    <xf borderId="9" fillId="0" fontId="4" numFmtId="0" xfId="0" applyAlignment="1" applyBorder="1" applyFont="1">
      <alignment readingOrder="0" shrinkToFit="0" vertical="center" wrapText="1"/>
    </xf>
    <xf borderId="0" fillId="0" fontId="16" numFmtId="164" xfId="0" applyAlignment="1" applyFont="1" applyNumberFormat="1">
      <alignment horizontal="center" readingOrder="0" vertical="bottom"/>
    </xf>
    <xf borderId="22" fillId="4" fontId="55" numFmtId="1" xfId="0" applyAlignment="1" applyBorder="1" applyFont="1" applyNumberFormat="1">
      <alignment horizontal="center" readingOrder="0" vertical="bottom"/>
    </xf>
    <xf borderId="22" fillId="4" fontId="19" numFmtId="0" xfId="0" applyAlignment="1" applyBorder="1" applyFont="1">
      <alignment horizontal="right" readingOrder="0" vertical="bottom"/>
    </xf>
    <xf borderId="9" fillId="0" fontId="36" numFmtId="0" xfId="0" applyAlignment="1" applyBorder="1" applyFont="1">
      <alignment readingOrder="0" vertical="bottom"/>
    </xf>
    <xf borderId="20" fillId="11" fontId="27" numFmtId="0" xfId="0" applyAlignment="1" applyBorder="1" applyFont="1">
      <alignment horizontal="center" vertical="bottom"/>
    </xf>
    <xf borderId="0" fillId="12" fontId="56" numFmtId="0" xfId="0" applyAlignment="1" applyFont="1">
      <alignment horizontal="center" vertical="bottom"/>
    </xf>
    <xf borderId="6" fillId="16" fontId="27" numFmtId="0" xfId="0" applyAlignment="1" applyBorder="1" applyFont="1">
      <alignment horizontal="center" readingOrder="0" vertical="bottom"/>
    </xf>
    <xf borderId="6" fillId="17" fontId="6" numFmtId="0" xfId="0" applyAlignment="1" applyBorder="1" applyFont="1">
      <alignment horizontal="center" readingOrder="0" vertical="bottom"/>
    </xf>
    <xf borderId="4" fillId="3" fontId="16" numFmtId="0" xfId="0" applyAlignment="1" applyBorder="1" applyFont="1">
      <alignment horizontal="center" readingOrder="0" shrinkToFit="0" vertical="center" wrapText="1"/>
    </xf>
    <xf borderId="0" fillId="4" fontId="7" numFmtId="0" xfId="0" applyAlignment="1" applyFont="1">
      <alignment vertical="bottom"/>
    </xf>
    <xf borderId="16" fillId="0" fontId="11" numFmtId="0" xfId="0" applyBorder="1" applyFont="1"/>
    <xf borderId="0" fillId="2" fontId="5" numFmtId="0" xfId="0" applyAlignment="1" applyFont="1">
      <alignment readingOrder="0" vertical="bottom"/>
    </xf>
    <xf borderId="0" fillId="4" fontId="22" numFmtId="0" xfId="0" applyAlignment="1" applyFont="1">
      <alignment horizontal="center" readingOrder="0"/>
    </xf>
    <xf borderId="0" fillId="4" fontId="24" numFmtId="0" xfId="0" applyAlignment="1" applyFont="1">
      <alignment vertical="bottom"/>
    </xf>
    <xf borderId="0" fillId="14" fontId="19" numFmtId="0" xfId="0" applyAlignment="1" applyFont="1">
      <alignment horizontal="center" shrinkToFit="0" vertical="center" wrapText="1"/>
    </xf>
    <xf borderId="0" fillId="0" fontId="24" numFmtId="0" xfId="0" applyAlignment="1" applyFont="1">
      <alignment shrinkToFit="0" vertical="center" wrapText="1"/>
    </xf>
    <xf borderId="0" fillId="12" fontId="52" numFmtId="0" xfId="0" applyAlignment="1" applyFont="1">
      <alignment horizontal="center" shrinkToFit="0" vertical="center" wrapText="1"/>
    </xf>
    <xf borderId="0" fillId="6" fontId="19" numFmtId="0" xfId="0" applyAlignment="1" applyFont="1">
      <alignment horizontal="center" shrinkToFit="0" vertical="center" wrapText="1"/>
    </xf>
    <xf borderId="0" fillId="4" fontId="24" numFmtId="0" xfId="0" applyAlignment="1" applyFont="1">
      <alignment shrinkToFit="0" vertical="center" wrapText="1"/>
    </xf>
    <xf borderId="0" fillId="9" fontId="19" numFmtId="0" xfId="0" applyAlignment="1" applyFont="1">
      <alignment horizontal="center" shrinkToFit="0" vertical="center" wrapText="1"/>
    </xf>
    <xf borderId="0" fillId="17" fontId="19" numFmtId="0" xfId="0" applyAlignment="1" applyFont="1">
      <alignment horizontal="center" shrinkToFit="0" vertical="center" wrapText="1"/>
    </xf>
    <xf borderId="0" fillId="18" fontId="19" numFmtId="0" xfId="0" applyAlignment="1" applyFont="1">
      <alignment horizontal="center" shrinkToFit="0" vertical="center" wrapText="1"/>
    </xf>
    <xf borderId="0" fillId="13" fontId="19" numFmtId="0" xfId="0" applyAlignment="1" applyFont="1">
      <alignment horizontal="center" readingOrder="0" shrinkToFit="0" vertical="center" wrapText="1"/>
    </xf>
    <xf borderId="0" fillId="0" fontId="19" numFmtId="0" xfId="0" applyAlignment="1" applyFont="1">
      <alignment horizontal="center" readingOrder="0" shrinkToFit="0" vertical="center" wrapText="1"/>
    </xf>
    <xf borderId="0" fillId="4" fontId="26" numFmtId="0" xfId="0" applyAlignment="1" applyFont="1">
      <alignment readingOrder="0" vertical="bottom"/>
    </xf>
    <xf borderId="24" fillId="10" fontId="14" numFmtId="0" xfId="0" applyAlignment="1" applyBorder="1" applyFont="1">
      <alignment horizontal="center" readingOrder="0" shrinkToFit="0" vertical="bottom" wrapText="0"/>
    </xf>
    <xf borderId="0" fillId="14" fontId="57" numFmtId="0" xfId="0" applyAlignment="1" applyFont="1">
      <alignment readingOrder="0" vertical="bottom"/>
    </xf>
    <xf borderId="0" fillId="12" fontId="58" numFmtId="0" xfId="0" applyAlignment="1" applyFont="1">
      <alignment readingOrder="0" vertical="bottom"/>
    </xf>
    <xf borderId="0" fillId="0" fontId="57" numFmtId="0" xfId="0" applyAlignment="1" applyFont="1">
      <alignment readingOrder="0" vertical="bottom"/>
    </xf>
    <xf borderId="0" fillId="4" fontId="57" numFmtId="0" xfId="0" applyAlignment="1" applyFont="1">
      <alignment readingOrder="0" vertical="bottom"/>
    </xf>
    <xf borderId="0" fillId="4" fontId="57" numFmtId="0" xfId="0" applyAlignment="1" applyFont="1">
      <alignment vertical="bottom"/>
    </xf>
    <xf borderId="0" fillId="6" fontId="57" numFmtId="0" xfId="0" applyAlignment="1" applyFont="1">
      <alignment readingOrder="0" vertical="bottom"/>
    </xf>
    <xf borderId="0" fillId="0" fontId="24" numFmtId="0" xfId="0" applyAlignment="1" applyFont="1">
      <alignment readingOrder="0" vertical="bottom"/>
    </xf>
    <xf borderId="0" fillId="0" fontId="57" numFmtId="0" xfId="0" applyAlignment="1" applyFont="1">
      <alignment vertical="bottom"/>
    </xf>
    <xf borderId="0" fillId="17" fontId="57" numFmtId="0" xfId="0" applyAlignment="1" applyFont="1">
      <alignment readingOrder="0" vertical="bottom"/>
    </xf>
    <xf borderId="0" fillId="9" fontId="57" numFmtId="0" xfId="0" applyAlignment="1" applyFont="1">
      <alignment readingOrder="0" vertical="bottom"/>
    </xf>
    <xf borderId="24" fillId="4" fontId="39" numFmtId="0" xfId="0" applyAlignment="1" applyBorder="1" applyFont="1">
      <alignment horizontal="center" readingOrder="0" shrinkToFit="0" vertical="bottom" wrapText="1"/>
    </xf>
    <xf borderId="0" fillId="0" fontId="57" numFmtId="0" xfId="0" applyAlignment="1" applyFont="1">
      <alignment horizontal="center" readingOrder="0" shrinkToFit="0" vertical="center" wrapText="1"/>
    </xf>
    <xf borderId="0" fillId="13" fontId="57" numFmtId="0" xfId="0" applyAlignment="1" applyFont="1">
      <alignment readingOrder="0" vertical="bottom"/>
    </xf>
    <xf borderId="4" fillId="12" fontId="52" numFmtId="0" xfId="0" applyAlignment="1" applyBorder="1" applyFont="1">
      <alignment horizontal="right" readingOrder="0" vertical="bottom"/>
    </xf>
    <xf borderId="5" fillId="12" fontId="53" numFmtId="0" xfId="0" applyAlignment="1" applyBorder="1" applyFont="1">
      <alignment readingOrder="0" vertical="bottom"/>
    </xf>
    <xf borderId="5" fillId="12" fontId="30" numFmtId="164" xfId="0" applyAlignment="1" applyBorder="1" applyFont="1" applyNumberFormat="1">
      <alignment horizontal="center" readingOrder="0" vertical="bottom"/>
    </xf>
    <xf borderId="5" fillId="12" fontId="46" numFmtId="164" xfId="0" applyAlignment="1" applyBorder="1" applyFont="1" applyNumberFormat="1">
      <alignment horizontal="center" readingOrder="0" vertical="bottom"/>
    </xf>
    <xf borderId="22" fillId="4" fontId="39" numFmtId="3" xfId="0" applyAlignment="1" applyBorder="1" applyFont="1" applyNumberFormat="1">
      <alignment horizontal="center" readingOrder="0" shrinkToFit="0" vertical="bottom" wrapText="1"/>
    </xf>
    <xf borderId="0" fillId="4" fontId="17" numFmtId="164" xfId="0" applyAlignment="1" applyFont="1" applyNumberFormat="1">
      <alignment horizontal="center" readingOrder="0" shrinkToFit="0" vertical="bottom" wrapText="1"/>
    </xf>
    <xf borderId="0" fillId="0" fontId="48" numFmtId="165" xfId="0" applyFont="1" applyNumberFormat="1"/>
    <xf borderId="1" fillId="17" fontId="1" numFmtId="0" xfId="0" applyAlignment="1" applyBorder="1" applyFont="1">
      <alignment horizontal="center" readingOrder="0" shrinkToFit="0" vertical="bottom" wrapText="0"/>
    </xf>
    <xf borderId="0" fillId="0" fontId="49" numFmtId="165" xfId="0" applyAlignment="1" applyFont="1" applyNumberFormat="1">
      <alignment horizontal="center" readingOrder="0" vertical="bottom"/>
    </xf>
    <xf borderId="1" fillId="12" fontId="7" numFmtId="0" xfId="0" applyAlignment="1" applyBorder="1" applyFont="1">
      <alignment horizontal="center" readingOrder="0" shrinkToFit="0" vertical="bottom" wrapText="0"/>
    </xf>
    <xf borderId="9" fillId="12" fontId="52" numFmtId="0" xfId="0" applyAlignment="1" applyBorder="1" applyFont="1">
      <alignment horizontal="right" readingOrder="0" vertical="bottom"/>
    </xf>
    <xf borderId="25" fillId="4" fontId="19" numFmtId="0" xfId="0" applyAlignment="1" applyBorder="1" applyFont="1">
      <alignment horizontal="right" readingOrder="0" vertical="bottom"/>
    </xf>
    <xf borderId="16" fillId="0" fontId="4" numFmtId="0" xfId="0" applyAlignment="1" applyBorder="1" applyFont="1">
      <alignment readingOrder="0" vertical="bottom"/>
    </xf>
    <xf borderId="0" fillId="12" fontId="53" numFmtId="0" xfId="0" applyAlignment="1" applyFont="1">
      <alignment readingOrder="0" vertical="bottom"/>
    </xf>
    <xf borderId="25" fillId="4" fontId="55" numFmtId="1" xfId="0" applyAlignment="1" applyBorder="1" applyFont="1" applyNumberFormat="1">
      <alignment horizontal="center" readingOrder="0" vertical="bottom"/>
    </xf>
    <xf borderId="0" fillId="12" fontId="30" numFmtId="164" xfId="0" applyAlignment="1" applyFont="1" applyNumberFormat="1">
      <alignment horizontal="center" readingOrder="0" vertical="bottom"/>
    </xf>
    <xf borderId="0" fillId="4" fontId="19" numFmtId="0" xfId="0" applyAlignment="1" applyFont="1">
      <alignment horizontal="right" readingOrder="0" vertical="bottom"/>
    </xf>
    <xf borderId="0" fillId="12" fontId="46" numFmtId="164" xfId="0" applyAlignment="1" applyFont="1" applyNumberFormat="1">
      <alignment horizontal="center" readingOrder="0" vertical="bottom"/>
    </xf>
    <xf borderId="0" fillId="0" fontId="4" numFmtId="0" xfId="0" applyAlignment="1" applyFont="1">
      <alignment readingOrder="0" vertical="bottom"/>
    </xf>
    <xf borderId="0" fillId="4" fontId="55" numFmtId="1" xfId="0" applyAlignment="1" applyFont="1" applyNumberFormat="1">
      <alignment horizontal="center" readingOrder="0" vertical="bottom"/>
    </xf>
    <xf borderId="0" fillId="0" fontId="11" numFmtId="0" xfId="0" applyAlignment="1" applyFont="1">
      <alignment readingOrder="0"/>
    </xf>
    <xf borderId="0" fillId="0" fontId="4" numFmtId="0" xfId="0" applyAlignment="1" applyFont="1">
      <alignment readingOrder="0" shrinkToFit="0" vertical="center" wrapText="1"/>
    </xf>
    <xf borderId="0" fillId="0" fontId="1" numFmtId="0" xfId="0" applyAlignment="1" applyFont="1">
      <alignment horizontal="right" shrinkToFit="0" vertical="center" wrapText="0"/>
    </xf>
    <xf borderId="0" fillId="0" fontId="4" numFmtId="0" xfId="0" applyAlignment="1" applyFont="1">
      <alignment horizontal="center" vertical="center"/>
    </xf>
    <xf borderId="17" fillId="7" fontId="12" numFmtId="0" xfId="0" applyAlignment="1" applyBorder="1" applyFont="1">
      <alignment horizontal="center" readingOrder="0" shrinkToFit="0" vertical="center" wrapText="0"/>
    </xf>
    <xf borderId="0" fillId="4" fontId="1" numFmtId="0" xfId="0" applyAlignment="1" applyFont="1">
      <alignment readingOrder="0" vertical="bottom"/>
    </xf>
    <xf borderId="20" fillId="0" fontId="11" numFmtId="0" xfId="0" applyBorder="1" applyFont="1"/>
    <xf borderId="0" fillId="14" fontId="1" numFmtId="0" xfId="0" applyAlignment="1" applyFont="1">
      <alignment horizontal="center" readingOrder="0" shrinkToFit="0" vertical="bottom" wrapText="0"/>
    </xf>
    <xf borderId="23" fillId="0" fontId="11" numFmtId="0" xfId="0" applyBorder="1" applyFont="1"/>
    <xf borderId="0" fillId="0" fontId="14" numFmtId="0" xfId="0" applyAlignment="1" applyFont="1">
      <alignment horizontal="center" readingOrder="0" shrinkToFit="0" vertical="center" wrapText="1"/>
    </xf>
    <xf borderId="0" fillId="0" fontId="14" numFmtId="0" xfId="0" applyAlignment="1" applyFont="1">
      <alignment horizontal="left" readingOrder="0" shrinkToFit="0" vertical="bottom" wrapText="1"/>
    </xf>
    <xf borderId="0" fillId="0" fontId="21" numFmtId="165" xfId="0" applyAlignment="1" applyFont="1" applyNumberFormat="1">
      <alignment horizontal="center" readingOrder="0" vertical="bottom"/>
    </xf>
    <xf borderId="0" fillId="0" fontId="16" numFmtId="0" xfId="0" applyAlignment="1" applyFont="1">
      <alignment horizontal="left" readingOrder="0" shrinkToFit="0" vertical="bottom" wrapText="1"/>
    </xf>
    <xf borderId="0" fillId="17" fontId="1" numFmtId="0" xfId="0" applyAlignment="1" applyFont="1">
      <alignment horizontal="center" readingOrder="0" shrinkToFit="0" vertical="bottom" wrapText="0"/>
    </xf>
    <xf borderId="9" fillId="22" fontId="19" numFmtId="0" xfId="0" applyAlignment="1" applyBorder="1" applyFill="1" applyFont="1">
      <alignment horizontal="right" readingOrder="0" vertical="bottom"/>
    </xf>
    <xf borderId="0" fillId="22" fontId="4" numFmtId="0" xfId="0" applyAlignment="1" applyFont="1">
      <alignment readingOrder="0" vertical="bottom"/>
    </xf>
    <xf borderId="0" fillId="22" fontId="5" numFmtId="164" xfId="0" applyAlignment="1" applyFont="1" applyNumberFormat="1">
      <alignment horizontal="center" readingOrder="0" vertical="bottom"/>
    </xf>
    <xf borderId="0" fillId="22" fontId="24" numFmtId="164" xfId="0" applyAlignment="1" applyFont="1" applyNumberFormat="1">
      <alignment horizontal="center" readingOrder="0" vertical="bottom"/>
    </xf>
    <xf borderId="0" fillId="4" fontId="1" numFmtId="0" xfId="0" applyAlignment="1" applyFont="1">
      <alignment horizontal="center" readingOrder="0" shrinkToFit="0" vertical="bottom" wrapText="0"/>
    </xf>
    <xf borderId="9" fillId="17" fontId="19" numFmtId="0" xfId="0" applyAlignment="1" applyBorder="1" applyFont="1">
      <alignment horizontal="right" readingOrder="0" vertical="bottom"/>
    </xf>
    <xf borderId="0" fillId="18" fontId="19" numFmtId="0" xfId="0" applyAlignment="1" applyFont="1">
      <alignment horizontal="center" vertical="bottom"/>
    </xf>
    <xf borderId="0" fillId="17" fontId="36" numFmtId="0" xfId="0" applyAlignment="1" applyFont="1">
      <alignment readingOrder="0" vertical="bottom"/>
    </xf>
    <xf borderId="0" fillId="18" fontId="59" numFmtId="0" xfId="0" applyAlignment="1" applyFont="1">
      <alignment horizontal="center" readingOrder="0" vertical="bottom"/>
    </xf>
    <xf borderId="0" fillId="17" fontId="16" numFmtId="164" xfId="0" applyAlignment="1" applyFont="1" applyNumberFormat="1">
      <alignment horizontal="center" readingOrder="0" vertical="bottom"/>
    </xf>
    <xf borderId="6" fillId="7" fontId="60" numFmtId="0" xfId="0" applyAlignment="1" applyBorder="1" applyFont="1">
      <alignment horizontal="center" readingOrder="0" shrinkToFit="0" vertical="center" wrapText="0"/>
    </xf>
    <xf borderId="0" fillId="0" fontId="59" numFmtId="0" xfId="0" applyAlignment="1" applyFont="1">
      <alignment horizontal="center" readingOrder="0" vertical="bottom"/>
    </xf>
    <xf borderId="0" fillId="17" fontId="24" numFmtId="164" xfId="0" applyAlignment="1" applyFont="1" applyNumberFormat="1">
      <alignment horizontal="center" readingOrder="0" vertical="bottom"/>
    </xf>
    <xf borderId="6" fillId="14" fontId="19" numFmtId="0" xfId="0" applyAlignment="1" applyBorder="1" applyFont="1">
      <alignment horizontal="center" shrinkToFit="0" vertical="center" wrapText="1"/>
    </xf>
    <xf borderId="0" fillId="18" fontId="61" numFmtId="0" xfId="0" applyAlignment="1" applyFont="1">
      <alignment horizontal="center" vertical="center"/>
    </xf>
    <xf borderId="0" fillId="0" fontId="61" numFmtId="0" xfId="0" applyAlignment="1" applyFont="1">
      <alignment horizontal="center" readingOrder="0" vertical="center"/>
    </xf>
    <xf borderId="6" fillId="12" fontId="52" numFmtId="0" xfId="0" applyAlignment="1" applyBorder="1" applyFont="1">
      <alignment horizontal="center" shrinkToFit="0" vertical="center" wrapText="1"/>
    </xf>
    <xf borderId="9" fillId="17" fontId="19" numFmtId="0" xfId="0" applyAlignment="1" applyBorder="1" applyFont="1">
      <alignment horizontal="right" readingOrder="0" shrinkToFit="0" vertical="bottom" wrapText="0"/>
    </xf>
    <xf borderId="0" fillId="18" fontId="1" numFmtId="0" xfId="0" applyAlignment="1" applyFont="1">
      <alignment horizontal="center" vertical="bottom"/>
    </xf>
    <xf borderId="6" fillId="13" fontId="19" numFmtId="0" xfId="0" applyAlignment="1" applyBorder="1" applyFont="1">
      <alignment horizontal="center" readingOrder="0" shrinkToFit="0" vertical="center" wrapText="1"/>
    </xf>
    <xf borderId="0" fillId="12" fontId="62" numFmtId="0" xfId="0" applyAlignment="1" applyFont="1">
      <alignment horizontal="center" readingOrder="0"/>
    </xf>
    <xf borderId="6" fillId="6" fontId="19" numFmtId="0" xfId="0" applyAlignment="1" applyBorder="1" applyFont="1">
      <alignment horizontal="center" shrinkToFit="0" vertical="center" wrapText="1"/>
    </xf>
    <xf borderId="0" fillId="17" fontId="4" numFmtId="0" xfId="0" applyAlignment="1" applyFont="1">
      <alignment readingOrder="0" shrinkToFit="0" vertical="bottom" wrapText="0"/>
    </xf>
    <xf borderId="6" fillId="9" fontId="19" numFmtId="0" xfId="0" applyAlignment="1" applyBorder="1" applyFont="1">
      <alignment horizontal="center" shrinkToFit="0" vertical="center" wrapText="1"/>
    </xf>
    <xf borderId="0" fillId="17" fontId="5" numFmtId="0" xfId="0" applyAlignment="1" applyFont="1">
      <alignment horizontal="center" readingOrder="0" shrinkToFit="0" vertical="bottom" wrapText="0"/>
    </xf>
    <xf borderId="0" fillId="17" fontId="18" numFmtId="164" xfId="0" applyAlignment="1" applyFont="1" applyNumberFormat="1">
      <alignment horizontal="center" readingOrder="0" vertical="bottom"/>
    </xf>
    <xf borderId="6" fillId="17" fontId="19" numFmtId="0" xfId="0" applyAlignment="1" applyBorder="1" applyFont="1">
      <alignment horizontal="center" shrinkToFit="0" vertical="center" wrapText="1"/>
    </xf>
    <xf borderId="6" fillId="18" fontId="19" numFmtId="0" xfId="0" applyAlignment="1" applyBorder="1" applyFont="1">
      <alignment horizontal="center" shrinkToFit="0" vertical="center" wrapText="1"/>
    </xf>
    <xf borderId="0" fillId="17" fontId="4" numFmtId="0" xfId="0" applyAlignment="1" applyFont="1">
      <alignment readingOrder="0" vertical="bottom"/>
    </xf>
    <xf borderId="0" fillId="17" fontId="5" numFmtId="164" xfId="0" applyAlignment="1" applyFont="1" applyNumberFormat="1">
      <alignment horizontal="center" readingOrder="0" vertical="bottom"/>
    </xf>
    <xf borderId="0" fillId="0" fontId="1" numFmtId="0" xfId="0" applyAlignment="1" applyFont="1">
      <alignment readingOrder="0" shrinkToFit="0" vertical="bottom" wrapText="1"/>
    </xf>
    <xf borderId="22" fillId="0" fontId="39" numFmtId="3" xfId="0" applyAlignment="1" applyBorder="1" applyFont="1" applyNumberFormat="1">
      <alignment horizontal="center" readingOrder="0" shrinkToFit="0" vertical="bottom" wrapText="1"/>
    </xf>
    <xf borderId="0" fillId="0" fontId="17" numFmtId="164" xfId="0" applyAlignment="1" applyFont="1" applyNumberFormat="1">
      <alignment horizontal="center" readingOrder="0" shrinkToFit="0" vertical="bottom" wrapText="1"/>
    </xf>
    <xf borderId="0" fillId="17" fontId="5" numFmtId="0" xfId="0" applyAlignment="1" applyFont="1">
      <alignment horizontal="center" readingOrder="0" vertical="bottom"/>
    </xf>
    <xf borderId="0" fillId="5" fontId="1" numFmtId="0" xfId="0" applyAlignment="1" applyFont="1">
      <alignment readingOrder="0" shrinkToFit="0" vertical="bottom" wrapText="0"/>
    </xf>
    <xf borderId="0" fillId="18" fontId="1" numFmtId="0" xfId="0" applyAlignment="1" applyFont="1">
      <alignment horizontal="center" shrinkToFit="0" vertical="bottom" wrapText="0"/>
    </xf>
    <xf borderId="16" fillId="17" fontId="19" numFmtId="0" xfId="0" applyAlignment="1" applyBorder="1" applyFont="1">
      <alignment horizontal="right" readingOrder="0" vertical="bottom"/>
    </xf>
    <xf borderId="1" fillId="17" fontId="4" numFmtId="0" xfId="0" applyAlignment="1" applyBorder="1" applyFont="1">
      <alignment readingOrder="0" vertical="bottom"/>
    </xf>
    <xf borderId="1" fillId="17" fontId="5" numFmtId="164" xfId="0" applyAlignment="1" applyBorder="1" applyFont="1" applyNumberFormat="1">
      <alignment horizontal="center" readingOrder="0" vertical="bottom"/>
    </xf>
    <xf borderId="1" fillId="17" fontId="24" numFmtId="164" xfId="0" applyAlignment="1" applyBorder="1" applyFont="1" applyNumberFormat="1">
      <alignment horizontal="center" readingOrder="0" vertical="bottom"/>
    </xf>
    <xf borderId="25" fillId="4" fontId="39" numFmtId="3" xfId="0" applyAlignment="1" applyBorder="1" applyFont="1" applyNumberFormat="1">
      <alignment horizontal="center" readingOrder="0" shrinkToFit="0" vertical="bottom" wrapText="1"/>
    </xf>
    <xf borderId="0" fillId="18" fontId="1" numFmtId="0" xfId="0" applyAlignment="1" applyFont="1">
      <alignment horizontal="center" readingOrder="0" shrinkToFit="0" vertical="bottom" wrapText="0"/>
    </xf>
    <xf borderId="0" fillId="0" fontId="1" numFmtId="0" xfId="0" applyAlignment="1" applyFont="1">
      <alignment readingOrder="0" shrinkToFit="0" vertical="bottom" wrapText="0"/>
    </xf>
    <xf borderId="6" fillId="14" fontId="24" numFmtId="0" xfId="0" applyAlignment="1" applyBorder="1" applyFont="1">
      <alignment horizontal="center" readingOrder="0" vertical="bottom"/>
    </xf>
    <xf borderId="0" fillId="18" fontId="14" numFmtId="0" xfId="0" applyAlignment="1" applyFont="1">
      <alignment horizontal="center" readingOrder="0" shrinkToFit="0" vertical="bottom" wrapText="0"/>
    </xf>
    <xf borderId="0" fillId="12" fontId="7" numFmtId="0" xfId="0" applyAlignment="1" applyFont="1">
      <alignment horizontal="center" readingOrder="0" shrinkToFit="0" vertical="bottom" wrapText="0"/>
    </xf>
    <xf borderId="27" fillId="0" fontId="19" numFmtId="0" xfId="0" applyAlignment="1" applyBorder="1" applyFont="1">
      <alignment horizontal="right" vertical="bottom"/>
    </xf>
    <xf borderId="27" fillId="0" fontId="19" numFmtId="0" xfId="0" applyAlignment="1" applyBorder="1" applyFont="1">
      <alignment horizontal="center" vertical="bottom"/>
    </xf>
    <xf borderId="6" fillId="0" fontId="19" numFmtId="0" xfId="0" applyAlignment="1" applyBorder="1" applyFont="1">
      <alignment horizontal="center" vertical="bottom"/>
    </xf>
    <xf borderId="6" fillId="0" fontId="6" numFmtId="0" xfId="0" applyAlignment="1" applyBorder="1" applyFont="1">
      <alignment horizontal="center" vertical="bottom"/>
    </xf>
    <xf borderId="28" fillId="13" fontId="19" numFmtId="0" xfId="0" applyAlignment="1" applyBorder="1" applyFont="1">
      <alignment horizontal="right" readingOrder="0" vertical="bottom"/>
    </xf>
    <xf borderId="19" fillId="13" fontId="4" numFmtId="0" xfId="0" applyAlignment="1" applyBorder="1" applyFont="1">
      <alignment readingOrder="0" vertical="bottom"/>
    </xf>
    <xf borderId="19" fillId="13" fontId="5" numFmtId="164" xfId="0" applyAlignment="1" applyBorder="1" applyFont="1" applyNumberFormat="1">
      <alignment horizontal="center" readingOrder="0" vertical="bottom"/>
    </xf>
    <xf borderId="19" fillId="13" fontId="24" numFmtId="164" xfId="0" applyAlignment="1" applyBorder="1" applyFont="1" applyNumberFormat="1">
      <alignment horizontal="center" readingOrder="0" vertical="bottom"/>
    </xf>
    <xf borderId="26" fillId="4" fontId="55" numFmtId="165" xfId="0" applyAlignment="1" applyBorder="1" applyFont="1" applyNumberFormat="1">
      <alignment horizontal="center" vertical="bottom"/>
    </xf>
    <xf borderId="29" fillId="13" fontId="19" numFmtId="0" xfId="0" applyAlignment="1" applyBorder="1" applyFont="1">
      <alignment horizontal="right" readingOrder="0" vertical="bottom"/>
    </xf>
    <xf borderId="0" fillId="13" fontId="4" numFmtId="0" xfId="0" applyAlignment="1" applyFont="1">
      <alignment readingOrder="0" vertical="bottom"/>
    </xf>
    <xf borderId="0" fillId="13" fontId="5" numFmtId="164" xfId="0" applyAlignment="1" applyFont="1" applyNumberFormat="1">
      <alignment horizontal="center" readingOrder="0" vertical="bottom"/>
    </xf>
    <xf borderId="0" fillId="13" fontId="24" numFmtId="164" xfId="0" applyAlignment="1" applyFont="1" applyNumberFormat="1">
      <alignment horizontal="center" readingOrder="0" vertical="bottom"/>
    </xf>
    <xf borderId="22" fillId="4" fontId="55" numFmtId="165" xfId="0" applyAlignment="1" applyBorder="1" applyFont="1" applyNumberFormat="1">
      <alignment horizontal="center" readingOrder="0" vertical="bottom"/>
    </xf>
    <xf borderId="0" fillId="0" fontId="7" numFmtId="0" xfId="0" applyAlignment="1" applyFont="1">
      <alignment readingOrder="0" vertical="bottom"/>
    </xf>
    <xf borderId="0" fillId="14" fontId="14" numFmtId="0" xfId="0" applyAlignment="1" applyFont="1">
      <alignment horizontal="center" readingOrder="0" shrinkToFit="0" vertical="bottom" wrapText="0"/>
    </xf>
    <xf borderId="0" fillId="12" fontId="56" numFmtId="0" xfId="0" applyAlignment="1" applyFont="1">
      <alignment horizontal="center" readingOrder="0" vertical="bottom"/>
    </xf>
    <xf borderId="0" fillId="12" fontId="7" numFmtId="0" xfId="0" applyAlignment="1" applyFont="1">
      <alignment horizontal="center" readingOrder="0" vertical="bottom"/>
    </xf>
    <xf borderId="0" fillId="12" fontId="63" numFmtId="0" xfId="0" applyAlignment="1" applyFont="1">
      <alignment horizontal="center" readingOrder="0" vertical="bottom"/>
    </xf>
    <xf borderId="0" fillId="12" fontId="56" numFmtId="165" xfId="0" applyAlignment="1" applyFont="1" applyNumberFormat="1">
      <alignment horizontal="center" vertical="bottom"/>
    </xf>
    <xf borderId="0" fillId="14" fontId="32" numFmtId="0" xfId="0" applyAlignment="1" applyFont="1">
      <alignment horizontal="center" readingOrder="0"/>
    </xf>
    <xf borderId="0" fillId="14" fontId="6" numFmtId="0" xfId="0" applyAlignment="1" applyFont="1">
      <alignment horizontal="center" readingOrder="0" vertical="bottom"/>
    </xf>
    <xf borderId="0" fillId="14" fontId="1" numFmtId="0" xfId="0" applyAlignment="1" applyFont="1">
      <alignment horizontal="center" readingOrder="0" vertical="bottom"/>
    </xf>
    <xf borderId="0" fillId="14" fontId="18" numFmtId="0" xfId="0" applyAlignment="1" applyFont="1">
      <alignment horizontal="center" readingOrder="0" vertical="bottom"/>
    </xf>
    <xf borderId="0" fillId="14" fontId="6" numFmtId="165" xfId="0" applyAlignment="1" applyFont="1" applyNumberFormat="1">
      <alignment horizontal="center" vertical="bottom"/>
    </xf>
    <xf borderId="0" fillId="4" fontId="64" numFmtId="165" xfId="0" applyFont="1" applyNumberFormat="1"/>
    <xf borderId="5" fillId="6" fontId="1" numFmtId="0" xfId="0" applyAlignment="1" applyBorder="1" applyFont="1">
      <alignment horizontal="center" readingOrder="0" vertical="bottom"/>
    </xf>
    <xf borderId="0" fillId="0" fontId="32" numFmtId="0" xfId="0" applyAlignment="1" applyFont="1">
      <alignment horizontal="center" readingOrder="0"/>
    </xf>
    <xf borderId="0" fillId="4" fontId="64" numFmtId="165" xfId="0" applyAlignment="1" applyFont="1" applyNumberFormat="1">
      <alignment horizontal="center" readingOrder="0" vertical="bottom"/>
    </xf>
    <xf borderId="0" fillId="0" fontId="6" numFmtId="2" xfId="0" applyAlignment="1" applyFont="1" applyNumberFormat="1">
      <alignment horizontal="center" vertical="bottom"/>
    </xf>
    <xf borderId="5" fillId="0" fontId="18" numFmtId="0" xfId="0" applyAlignment="1" applyBorder="1" applyFont="1">
      <alignment readingOrder="0" vertical="bottom"/>
    </xf>
    <xf borderId="5" fillId="0" fontId="18" numFmtId="0" xfId="0" applyAlignment="1" applyBorder="1" applyFont="1">
      <alignment horizontal="center" readingOrder="0" vertical="bottom"/>
    </xf>
    <xf borderId="5" fillId="0" fontId="6" numFmtId="0" xfId="0" applyAlignment="1" applyBorder="1" applyFont="1">
      <alignment horizontal="center" readingOrder="0" vertical="bottom"/>
    </xf>
    <xf borderId="0" fillId="17" fontId="32" numFmtId="0" xfId="0" applyAlignment="1" applyFont="1">
      <alignment horizontal="center" readingOrder="0"/>
    </xf>
    <xf borderId="0" fillId="17" fontId="6" numFmtId="0" xfId="0" applyAlignment="1" applyFont="1">
      <alignment horizontal="center" readingOrder="0" vertical="bottom"/>
    </xf>
    <xf borderId="0" fillId="17" fontId="18" numFmtId="0" xfId="0" applyAlignment="1" applyFont="1">
      <alignment horizontal="center" readingOrder="0" vertical="bottom"/>
    </xf>
    <xf borderId="0" fillId="17" fontId="6" numFmtId="165" xfId="0" applyAlignment="1" applyFont="1" applyNumberFormat="1">
      <alignment horizontal="center" vertical="bottom"/>
    </xf>
    <xf borderId="0" fillId="22" fontId="1" numFmtId="0" xfId="0" applyAlignment="1" applyFont="1">
      <alignment horizontal="center" readingOrder="0" vertical="bottom"/>
    </xf>
    <xf borderId="17" fillId="0" fontId="26" numFmtId="0" xfId="0" applyAlignment="1" applyBorder="1" applyFont="1">
      <alignment horizontal="center" readingOrder="0" vertical="bottom"/>
    </xf>
    <xf borderId="22" fillId="4" fontId="55" numFmtId="165" xfId="0" applyAlignment="1" applyBorder="1" applyFont="1" applyNumberFormat="1">
      <alignment horizontal="center" vertical="bottom"/>
    </xf>
    <xf borderId="17" fillId="23" fontId="20" numFmtId="0" xfId="0" applyAlignment="1" applyBorder="1" applyFill="1" applyFont="1">
      <alignment horizontal="center" readingOrder="0" shrinkToFit="0" vertical="center" wrapText="1"/>
    </xf>
    <xf borderId="20" fillId="24" fontId="20" numFmtId="0" xfId="0" applyAlignment="1" applyBorder="1" applyFill="1" applyFont="1">
      <alignment horizontal="center" readingOrder="0" shrinkToFit="0" vertical="center" wrapText="0"/>
    </xf>
    <xf borderId="20" fillId="11" fontId="6" numFmtId="0" xfId="0" applyAlignment="1" applyBorder="1" applyFont="1">
      <alignment horizontal="center" readingOrder="0" shrinkToFit="0" vertical="center" wrapText="1"/>
    </xf>
    <xf borderId="20" fillId="12" fontId="56" numFmtId="0" xfId="0" applyAlignment="1" applyBorder="1" applyFont="1">
      <alignment horizontal="center" readingOrder="0" shrinkToFit="0" vertical="center" wrapText="0"/>
    </xf>
    <xf borderId="20" fillId="13" fontId="6" numFmtId="0" xfId="0" applyAlignment="1" applyBorder="1" applyFont="1">
      <alignment horizontal="center" readingOrder="0" shrinkToFit="0" vertical="center" wrapText="1"/>
    </xf>
    <xf borderId="20" fillId="14" fontId="6" numFmtId="0" xfId="0" applyAlignment="1" applyBorder="1" applyFont="1">
      <alignment horizontal="center" readingOrder="0" shrinkToFit="0" vertical="center" wrapText="1"/>
    </xf>
    <xf borderId="0" fillId="13" fontId="5" numFmtId="0" xfId="0" applyAlignment="1" applyFont="1">
      <alignment horizontal="center" readingOrder="0" vertical="bottom"/>
    </xf>
    <xf borderId="0" fillId="4" fontId="21" numFmtId="165" xfId="0" applyAlignment="1" applyFont="1" applyNumberFormat="1">
      <alignment horizontal="center" vertical="bottom"/>
    </xf>
    <xf borderId="20" fillId="5" fontId="6" numFmtId="0" xfId="0" applyAlignment="1" applyBorder="1" applyFont="1">
      <alignment horizontal="center" readingOrder="0" shrinkToFit="0" vertical="center" wrapText="0"/>
    </xf>
    <xf borderId="20" fillId="6" fontId="6" numFmtId="0" xfId="0" applyAlignment="1" applyBorder="1" applyFont="1">
      <alignment horizontal="center" readingOrder="0" shrinkToFit="0" vertical="center" wrapText="1"/>
    </xf>
    <xf borderId="20" fillId="25" fontId="6" numFmtId="0" xfId="0" applyAlignment="1" applyBorder="1" applyFill="1" applyFont="1">
      <alignment horizontal="center" readingOrder="0" shrinkToFit="0" vertical="center" wrapText="1"/>
    </xf>
    <xf borderId="23" fillId="17" fontId="6" numFmtId="0" xfId="0" applyAlignment="1" applyBorder="1" applyFont="1">
      <alignment horizontal="center" readingOrder="0" shrinkToFit="0" vertical="center" wrapText="1"/>
    </xf>
    <xf borderId="0" fillId="18" fontId="1" numFmtId="0" xfId="0" applyAlignment="1" applyFont="1">
      <alignment vertical="bottom"/>
    </xf>
    <xf borderId="0" fillId="9" fontId="1" numFmtId="0" xfId="0" applyAlignment="1" applyFont="1">
      <alignment horizontal="center" readingOrder="0" shrinkToFit="0" vertical="bottom" wrapText="0"/>
    </xf>
    <xf borderId="5" fillId="12" fontId="7" numFmtId="0" xfId="0" applyAlignment="1" applyBorder="1" applyFont="1">
      <alignment horizontal="center" readingOrder="0" shrinkToFit="0" vertical="bottom" wrapText="0"/>
    </xf>
    <xf borderId="5" fillId="4" fontId="1" numFmtId="0" xfId="0" applyAlignment="1" applyBorder="1" applyFont="1">
      <alignment readingOrder="0" vertical="bottom"/>
    </xf>
    <xf borderId="5" fillId="4" fontId="18" numFmtId="0" xfId="0" applyAlignment="1" applyBorder="1" applyFont="1">
      <alignment horizontal="center" readingOrder="0" vertical="bottom"/>
    </xf>
    <xf borderId="5" fillId="0" fontId="6" numFmtId="164" xfId="0" applyAlignment="1" applyBorder="1" applyFont="1" applyNumberFormat="1">
      <alignment horizontal="center" shrinkToFit="0" vertical="bottom" wrapText="0"/>
    </xf>
    <xf borderId="0" fillId="6" fontId="1" numFmtId="0" xfId="0" applyAlignment="1" applyFont="1">
      <alignment horizontal="center" readingOrder="0" shrinkToFit="0" vertical="bottom" wrapText="0"/>
    </xf>
    <xf borderId="29" fillId="0" fontId="19" numFmtId="0" xfId="0" applyAlignment="1" applyBorder="1" applyFont="1">
      <alignment horizontal="right" readingOrder="0" vertical="bottom"/>
    </xf>
    <xf borderId="5" fillId="6" fontId="1" numFmtId="0" xfId="0" applyAlignment="1" applyBorder="1" applyFont="1">
      <alignment horizontal="center" readingOrder="0" shrinkToFit="0" vertical="bottom" wrapText="0"/>
    </xf>
    <xf borderId="5" fillId="0" fontId="18" numFmtId="0" xfId="0" applyAlignment="1" applyBorder="1" applyFont="1">
      <alignment readingOrder="0" shrinkToFit="0" vertical="bottom" wrapText="0"/>
    </xf>
    <xf borderId="5" fillId="0" fontId="18" numFmtId="0" xfId="0" applyAlignment="1" applyBorder="1" applyFont="1">
      <alignment horizontal="center" readingOrder="0" shrinkToFit="0" vertical="bottom" wrapText="0"/>
    </xf>
    <xf borderId="30" fillId="0" fontId="19" numFmtId="0" xfId="0" applyAlignment="1" applyBorder="1" applyFont="1">
      <alignment horizontal="right" readingOrder="0" vertical="bottom"/>
    </xf>
    <xf borderId="10" fillId="0" fontId="4" numFmtId="0" xfId="0" applyAlignment="1" applyBorder="1" applyFont="1">
      <alignment readingOrder="0" vertical="bottom"/>
    </xf>
    <xf borderId="10" fillId="0" fontId="5" numFmtId="164" xfId="0" applyAlignment="1" applyBorder="1" applyFont="1" applyNumberFormat="1">
      <alignment horizontal="center" readingOrder="0" vertical="bottom"/>
    </xf>
    <xf borderId="10" fillId="0" fontId="24" numFmtId="164" xfId="0" applyAlignment="1" applyBorder="1" applyFont="1" applyNumberFormat="1">
      <alignment horizontal="center" readingOrder="0" vertical="bottom"/>
    </xf>
    <xf borderId="25" fillId="4" fontId="55" numFmtId="165" xfId="0" applyAlignment="1" applyBorder="1" applyFont="1" applyNumberFormat="1">
      <alignment horizontal="center" readingOrder="0" vertical="bottom"/>
    </xf>
    <xf borderId="24" fillId="4" fontId="65" numFmtId="0" xfId="0" applyAlignment="1" applyBorder="1" applyFont="1">
      <alignment horizontal="center" readingOrder="0" shrinkToFit="0" vertical="bottom" wrapText="1"/>
    </xf>
    <xf borderId="26" fillId="4" fontId="66" numFmtId="1" xfId="0" applyAlignment="1" applyBorder="1" applyFont="1" applyNumberFormat="1">
      <alignment horizontal="center" readingOrder="0" vertical="bottom"/>
    </xf>
    <xf borderId="22" fillId="4" fontId="66" numFmtId="1" xfId="0" applyAlignment="1" applyBorder="1" applyFont="1" applyNumberFormat="1">
      <alignment horizontal="center" readingOrder="0" vertical="bottom"/>
    </xf>
    <xf borderId="25" fillId="4" fontId="66" numFmtId="1" xfId="0" applyAlignment="1" applyBorder="1" applyFont="1" applyNumberFormat="1">
      <alignment horizontal="center" readingOrder="0" vertical="bottom"/>
    </xf>
    <xf borderId="0" fillId="13" fontId="1" numFmtId="0" xfId="0" applyAlignment="1" applyFont="1">
      <alignment horizontal="center" readingOrder="0" shrinkToFit="0" vertical="bottom" wrapText="0"/>
    </xf>
    <xf borderId="5" fillId="9" fontId="1" numFmtId="0" xfId="0" applyAlignment="1" applyBorder="1" applyFont="1">
      <alignment horizontal="center"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5.xml"/><Relationship Id="rId3"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29"/>
    <col customWidth="1" min="2" max="2" width="3.43"/>
    <col customWidth="1" min="3" max="3" width="16.14"/>
    <col customWidth="1" min="4" max="6" width="4.29"/>
    <col customWidth="1" min="7" max="9" width="4.14"/>
    <col customWidth="1" min="10" max="10" width="1.86"/>
    <col customWidth="1" min="11" max="11" width="3.43"/>
    <col customWidth="1" min="12" max="12" width="16.14"/>
    <col customWidth="1" min="13" max="15" width="4.29"/>
    <col customWidth="1" min="16" max="18" width="4.14"/>
    <col customWidth="1" min="19" max="19" width="1.86"/>
    <col customWidth="1" min="20" max="20" width="3.43"/>
    <col customWidth="1" min="21" max="21" width="16.14"/>
    <col customWidth="1" min="22" max="23" width="4.29"/>
    <col customWidth="1" min="24" max="24" width="4.86"/>
    <col customWidth="1" min="25" max="25" width="4.57"/>
    <col customWidth="1" min="26" max="27" width="4.14"/>
    <col customWidth="1" min="28" max="28" width="1.86"/>
    <col customWidth="1" min="29" max="29" width="3.43"/>
    <col customWidth="1" min="30" max="30" width="16.14"/>
    <col customWidth="1" min="31" max="33" width="4.29"/>
    <col customWidth="1" min="34" max="37" width="4.14"/>
  </cols>
  <sheetData>
    <row r="1" ht="53.25" customHeight="1">
      <c r="A1" s="1"/>
      <c r="B1" s="2"/>
      <c r="C1" s="4" t="s">
        <v>1</v>
      </c>
      <c r="AK1" s="1"/>
    </row>
    <row r="2" ht="17.25" customHeight="1">
      <c r="A2" s="5"/>
      <c r="B2" s="6"/>
      <c r="C2" s="5" t="s">
        <v>2</v>
      </c>
      <c r="D2" s="7" t="s">
        <v>4</v>
      </c>
      <c r="L2" s="8"/>
      <c r="M2" s="9" t="str">
        <f>HYPERLINK("https://docs.google.com/spreadsheets/d/1Em7plqRCv4skz7gDqtb-U9i4eWHmzN6wp2a6wKsmz9w/edit#gid=0","What steps 1-6 COULD look like next season (document created and updated by ""wazzafan"", not me)")</f>
        <v>What steps 1-6 COULD look like next season (document created and updated by "wazzafan", not me)</v>
      </c>
      <c r="W2" s="10"/>
      <c r="Y2" s="3"/>
      <c r="AD2" s="11" t="s">
        <v>6</v>
      </c>
      <c r="AE2" s="12" t="s">
        <v>7</v>
      </c>
      <c r="AK2" s="5"/>
    </row>
    <row r="3">
      <c r="A3" s="13"/>
      <c r="B3" s="14"/>
      <c r="C3" s="13"/>
      <c r="D3" s="15"/>
      <c r="E3" s="15"/>
      <c r="F3" s="15"/>
      <c r="G3" s="15"/>
      <c r="H3" s="15"/>
      <c r="I3" s="15"/>
      <c r="J3" s="15"/>
      <c r="K3" s="15"/>
      <c r="L3" s="17"/>
      <c r="V3" s="13"/>
      <c r="W3" s="13"/>
      <c r="X3" s="13"/>
      <c r="Y3" s="18"/>
      <c r="Z3" s="13"/>
      <c r="AA3" s="13"/>
      <c r="AB3" s="13"/>
      <c r="AC3" s="14"/>
      <c r="AD3" s="13"/>
      <c r="AE3" s="20"/>
      <c r="AF3" s="13"/>
      <c r="AG3" s="21"/>
      <c r="AH3" s="22"/>
      <c r="AI3" s="13"/>
      <c r="AJ3" s="13"/>
      <c r="AK3" s="13"/>
    </row>
    <row r="4">
      <c r="A4" s="13"/>
      <c r="B4" s="14"/>
      <c r="C4" s="13"/>
      <c r="D4" s="15"/>
      <c r="E4" s="15"/>
      <c r="F4" s="15"/>
      <c r="G4" s="15"/>
      <c r="H4" s="15"/>
      <c r="I4" s="15"/>
      <c r="J4" s="15"/>
      <c r="K4" s="15"/>
      <c r="L4" s="23"/>
      <c r="M4" s="13"/>
      <c r="N4" s="24"/>
      <c r="O4" s="24"/>
      <c r="P4" s="25"/>
      <c r="Q4" s="24"/>
      <c r="R4" s="24"/>
      <c r="S4" s="24"/>
      <c r="T4" s="26"/>
      <c r="U4" s="13"/>
      <c r="V4" s="13"/>
      <c r="W4" s="13"/>
      <c r="X4" s="13"/>
      <c r="Y4" s="18"/>
      <c r="Z4" s="13"/>
      <c r="AA4" s="13"/>
      <c r="AB4" s="13"/>
      <c r="AC4" s="14"/>
      <c r="AD4" s="13"/>
      <c r="AE4" s="20"/>
      <c r="AF4" s="13"/>
      <c r="AG4" s="21"/>
      <c r="AH4" s="22"/>
      <c r="AI4" s="13"/>
      <c r="AJ4" s="13"/>
      <c r="AK4" s="13"/>
    </row>
    <row r="5">
      <c r="A5" s="5"/>
      <c r="B5" s="6"/>
      <c r="C5" s="27" t="s">
        <v>9</v>
      </c>
      <c r="H5" s="1"/>
      <c r="I5" s="1"/>
      <c r="J5" s="1"/>
      <c r="K5" s="6"/>
      <c r="L5" s="5"/>
      <c r="M5" s="28"/>
      <c r="N5" s="29" t="s">
        <v>10</v>
      </c>
      <c r="O5" s="30"/>
      <c r="P5" s="30"/>
      <c r="Q5" s="30"/>
      <c r="R5" s="30"/>
      <c r="S5" s="30"/>
      <c r="T5" s="31"/>
      <c r="U5" s="5"/>
      <c r="V5" s="7"/>
      <c r="W5" s="7"/>
      <c r="X5" s="7"/>
      <c r="Y5" s="7"/>
      <c r="Z5" s="7"/>
      <c r="AA5" s="7"/>
      <c r="AB5" s="7"/>
      <c r="AC5" s="7"/>
      <c r="AD5" s="7"/>
      <c r="AE5" s="7"/>
      <c r="AF5" s="7"/>
      <c r="AG5" s="7"/>
      <c r="AH5" s="7"/>
      <c r="AI5" s="7"/>
      <c r="AJ5" s="7"/>
      <c r="AK5" s="5"/>
    </row>
    <row r="6">
      <c r="A6" s="13"/>
      <c r="B6" s="14"/>
      <c r="C6" s="13"/>
      <c r="D6" s="13"/>
      <c r="E6" s="13"/>
      <c r="F6" s="13"/>
      <c r="G6" s="18"/>
      <c r="H6" s="13"/>
      <c r="I6" s="13"/>
      <c r="J6" s="13"/>
      <c r="K6" s="14"/>
      <c r="L6" s="13"/>
      <c r="M6" s="13"/>
      <c r="N6" s="13"/>
      <c r="O6" s="13"/>
      <c r="P6" s="18"/>
      <c r="Q6" s="13"/>
      <c r="R6" s="13"/>
      <c r="S6" s="13"/>
      <c r="T6" s="14"/>
      <c r="U6" s="13"/>
      <c r="V6" s="13"/>
      <c r="W6" s="13"/>
      <c r="X6" s="13"/>
      <c r="Y6" s="18"/>
      <c r="Z6" s="13"/>
      <c r="AA6" s="13"/>
      <c r="AB6" s="13"/>
      <c r="AC6" s="14"/>
      <c r="AD6" s="13"/>
      <c r="AE6" s="32"/>
      <c r="AF6" s="13"/>
      <c r="AG6" s="21"/>
      <c r="AH6" s="22"/>
      <c r="AI6" s="13"/>
      <c r="AJ6" s="13"/>
      <c r="AK6" s="13"/>
    </row>
    <row r="7">
      <c r="A7" s="13"/>
      <c r="B7" s="14"/>
      <c r="C7" s="33"/>
      <c r="D7" s="34"/>
      <c r="E7" s="34"/>
      <c r="F7" s="34"/>
      <c r="G7" s="34"/>
      <c r="H7" s="35" t="s">
        <v>11</v>
      </c>
      <c r="I7" s="34"/>
      <c r="J7" s="34"/>
      <c r="K7" s="34"/>
      <c r="L7" s="34"/>
      <c r="M7" s="34"/>
      <c r="N7" s="34"/>
      <c r="O7" s="34"/>
      <c r="P7" s="34"/>
      <c r="Q7" s="34"/>
      <c r="R7" s="34"/>
      <c r="S7" s="34"/>
      <c r="T7" s="34"/>
      <c r="U7" s="34"/>
      <c r="V7" s="34"/>
      <c r="W7" s="34"/>
      <c r="X7" s="34"/>
      <c r="Y7" s="34"/>
      <c r="Z7" s="34"/>
      <c r="AA7" s="34"/>
      <c r="AB7" s="34"/>
      <c r="AC7" s="34"/>
      <c r="AD7" s="36" t="s">
        <v>12</v>
      </c>
      <c r="AE7" s="37"/>
      <c r="AF7" s="37"/>
      <c r="AG7" s="37"/>
      <c r="AH7" s="37"/>
      <c r="AI7" s="37"/>
      <c r="AJ7" s="38"/>
      <c r="AK7" s="13"/>
    </row>
    <row r="8">
      <c r="A8" s="13"/>
      <c r="B8" s="14"/>
      <c r="C8" s="39"/>
      <c r="AD8" s="40" t="s">
        <v>13</v>
      </c>
      <c r="AE8" s="38"/>
      <c r="AF8" s="41" t="s">
        <v>14</v>
      </c>
      <c r="AG8" s="42"/>
      <c r="AH8" s="42"/>
      <c r="AI8" s="42"/>
      <c r="AJ8" s="43"/>
      <c r="AK8" s="13"/>
    </row>
    <row r="9">
      <c r="A9" s="13"/>
      <c r="B9" s="14"/>
      <c r="C9" s="39"/>
      <c r="AD9" s="44"/>
      <c r="AE9" s="44"/>
      <c r="AF9" s="44"/>
      <c r="AG9" s="44"/>
      <c r="AH9" s="44"/>
      <c r="AI9" s="44"/>
      <c r="AJ9" s="44"/>
      <c r="AK9" s="13"/>
    </row>
    <row r="10">
      <c r="A10" s="13"/>
      <c r="B10" s="14"/>
      <c r="C10" s="45" t="s">
        <v>15</v>
      </c>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7"/>
      <c r="AK10" s="13"/>
    </row>
    <row r="11">
      <c r="A11" s="13"/>
      <c r="B11" s="14"/>
      <c r="C11" s="48"/>
      <c r="D11" s="48"/>
      <c r="E11" s="48"/>
      <c r="F11" s="48"/>
      <c r="G11" s="49"/>
      <c r="H11" s="50"/>
      <c r="I11" s="50"/>
      <c r="J11" s="50"/>
      <c r="K11" s="51"/>
      <c r="L11" s="48"/>
      <c r="M11" s="48"/>
      <c r="N11" s="48"/>
      <c r="O11" s="48"/>
      <c r="P11" s="49"/>
      <c r="Q11" s="50"/>
      <c r="R11" s="50"/>
      <c r="S11" s="50"/>
      <c r="T11" s="51"/>
      <c r="U11" s="48"/>
      <c r="V11" s="48"/>
      <c r="W11" s="48"/>
      <c r="X11" s="48"/>
      <c r="Y11" s="49"/>
      <c r="Z11" s="52"/>
      <c r="AA11" s="52"/>
      <c r="AB11" s="52"/>
      <c r="AC11" s="53"/>
      <c r="AD11" s="53"/>
      <c r="AE11" s="53"/>
      <c r="AF11" s="53"/>
      <c r="AG11" s="21"/>
      <c r="AH11" s="22"/>
      <c r="AI11" s="13"/>
      <c r="AJ11" s="13"/>
      <c r="AK11" s="13"/>
    </row>
    <row r="12">
      <c r="A12" s="13"/>
      <c r="B12" s="14"/>
      <c r="C12" s="54" t="s">
        <v>16</v>
      </c>
      <c r="AK12" s="13"/>
    </row>
    <row r="13">
      <c r="A13" s="13"/>
      <c r="B13" s="14"/>
      <c r="C13" s="48"/>
      <c r="D13" s="48"/>
      <c r="E13" s="48"/>
      <c r="F13" s="48"/>
      <c r="G13" s="49"/>
      <c r="H13" s="50"/>
      <c r="I13" s="50"/>
      <c r="J13" s="50"/>
      <c r="K13" s="51"/>
      <c r="L13" s="48"/>
      <c r="M13" s="48"/>
      <c r="N13" s="48"/>
      <c r="O13" s="48"/>
      <c r="P13" s="49"/>
      <c r="Q13" s="50"/>
      <c r="R13" s="50"/>
      <c r="S13" s="50"/>
      <c r="T13" s="51"/>
      <c r="U13" s="48"/>
      <c r="V13" s="48"/>
      <c r="W13" s="48"/>
      <c r="X13" s="48"/>
      <c r="Y13" s="49"/>
      <c r="Z13" s="52"/>
      <c r="AA13" s="52"/>
      <c r="AB13" s="52"/>
      <c r="AC13" s="51"/>
      <c r="AD13" s="48"/>
      <c r="AE13" s="48"/>
      <c r="AF13" s="48"/>
      <c r="AG13" s="48"/>
      <c r="AH13" s="49"/>
      <c r="AI13" s="13"/>
      <c r="AJ13" s="13"/>
      <c r="AK13" s="13"/>
    </row>
    <row r="14">
      <c r="A14" s="13"/>
      <c r="B14" s="55"/>
      <c r="C14" s="56" t="s">
        <v>17</v>
      </c>
      <c r="D14" s="47"/>
      <c r="E14" s="48">
        <v>40.0</v>
      </c>
      <c r="F14" s="57" t="s">
        <v>18</v>
      </c>
      <c r="H14" s="50"/>
      <c r="I14" s="50"/>
      <c r="J14" s="50"/>
      <c r="K14" s="58"/>
      <c r="L14" s="56" t="s">
        <v>19</v>
      </c>
      <c r="M14" s="47"/>
      <c r="N14" s="48">
        <v>42.0</v>
      </c>
      <c r="O14" s="57" t="s">
        <v>18</v>
      </c>
      <c r="P14" s="49"/>
      <c r="Q14" s="50"/>
      <c r="R14" s="50"/>
      <c r="S14" s="50"/>
      <c r="T14" s="58"/>
      <c r="U14" s="56" t="s">
        <v>20</v>
      </c>
      <c r="V14" s="47"/>
      <c r="W14" s="48">
        <v>42.0</v>
      </c>
      <c r="X14" s="57" t="s">
        <v>18</v>
      </c>
      <c r="Y14" s="49"/>
      <c r="Z14" s="52"/>
      <c r="AA14" s="52"/>
      <c r="AB14" s="52"/>
      <c r="AC14" s="58"/>
      <c r="AD14" s="56" t="s">
        <v>21</v>
      </c>
      <c r="AE14" s="47"/>
      <c r="AF14" s="48">
        <v>42.0</v>
      </c>
      <c r="AG14" s="57" t="s">
        <v>18</v>
      </c>
      <c r="AH14" s="49"/>
      <c r="AI14" s="13"/>
      <c r="AJ14" s="13"/>
      <c r="AK14" s="13"/>
    </row>
    <row r="15">
      <c r="A15" s="13"/>
      <c r="B15" s="14"/>
      <c r="C15" s="59" t="s">
        <v>22</v>
      </c>
      <c r="D15" s="60" t="s">
        <v>23</v>
      </c>
      <c r="E15" s="60" t="s">
        <v>24</v>
      </c>
      <c r="F15" s="60" t="s">
        <v>25</v>
      </c>
      <c r="G15" s="61" t="s">
        <v>26</v>
      </c>
      <c r="H15" s="62"/>
      <c r="I15" s="62"/>
      <c r="J15" s="50"/>
      <c r="K15" s="51"/>
      <c r="L15" s="59" t="s">
        <v>22</v>
      </c>
      <c r="M15" s="60" t="s">
        <v>23</v>
      </c>
      <c r="N15" s="60" t="s">
        <v>24</v>
      </c>
      <c r="O15" s="60" t="s">
        <v>25</v>
      </c>
      <c r="P15" s="61" t="s">
        <v>26</v>
      </c>
      <c r="Q15" s="62"/>
      <c r="R15" s="62"/>
      <c r="S15" s="50"/>
      <c r="T15" s="51"/>
      <c r="U15" s="59" t="s">
        <v>22</v>
      </c>
      <c r="V15" s="60" t="s">
        <v>23</v>
      </c>
      <c r="W15" s="60" t="s">
        <v>24</v>
      </c>
      <c r="X15" s="60" t="s">
        <v>25</v>
      </c>
      <c r="Y15" s="61" t="s">
        <v>26</v>
      </c>
      <c r="Z15" s="62"/>
      <c r="AA15" s="62"/>
      <c r="AB15" s="52"/>
      <c r="AC15" s="51"/>
      <c r="AD15" s="59" t="s">
        <v>22</v>
      </c>
      <c r="AE15" s="60" t="s">
        <v>23</v>
      </c>
      <c r="AF15" s="60" t="s">
        <v>24</v>
      </c>
      <c r="AG15" s="60" t="s">
        <v>25</v>
      </c>
      <c r="AH15" s="61" t="s">
        <v>26</v>
      </c>
      <c r="AI15" s="62"/>
      <c r="AJ15" s="62"/>
    </row>
    <row r="16">
      <c r="A16" s="13"/>
      <c r="B16" s="15">
        <v>18.0</v>
      </c>
      <c r="C16" s="63" t="s">
        <v>27</v>
      </c>
      <c r="D16" s="64">
        <v>40.0</v>
      </c>
      <c r="E16" s="64">
        <v>42.0</v>
      </c>
      <c r="F16" s="65">
        <v>-33.0</v>
      </c>
      <c r="G16" s="66">
        <f t="shared" ref="G16:G19" si="1">SUM(E16/D16)</f>
        <v>1.05</v>
      </c>
      <c r="H16" s="67"/>
      <c r="I16" s="67"/>
      <c r="J16" s="50"/>
      <c r="K16" s="15">
        <v>18.0</v>
      </c>
      <c r="L16" s="63" t="s">
        <v>28</v>
      </c>
      <c r="M16" s="64">
        <v>42.0</v>
      </c>
      <c r="N16" s="64">
        <v>48.0</v>
      </c>
      <c r="O16" s="65">
        <v>-21.0</v>
      </c>
      <c r="P16" s="66">
        <f t="shared" ref="P16:P20" si="2">SUM(N16/M16)</f>
        <v>1.142857143</v>
      </c>
      <c r="Q16" s="67"/>
      <c r="R16" s="67"/>
      <c r="S16" s="50"/>
      <c r="T16" s="15">
        <v>18.0</v>
      </c>
      <c r="U16" s="63" t="s">
        <v>29</v>
      </c>
      <c r="V16" s="64">
        <v>42.0</v>
      </c>
      <c r="W16" s="64">
        <v>51.0</v>
      </c>
      <c r="X16" s="65">
        <v>-10.0</v>
      </c>
      <c r="Y16" s="66">
        <f t="shared" ref="Y16:Y20" si="3">SUM(W16/V16)</f>
        <v>1.214285714</v>
      </c>
      <c r="Z16" s="67"/>
      <c r="AA16" s="67"/>
      <c r="AB16" s="52"/>
      <c r="AC16" s="15">
        <v>18.0</v>
      </c>
      <c r="AD16" s="63" t="s">
        <v>30</v>
      </c>
      <c r="AE16" s="64">
        <v>42.0</v>
      </c>
      <c r="AF16" s="64">
        <v>45.0</v>
      </c>
      <c r="AG16" s="65">
        <v>-18.0</v>
      </c>
      <c r="AH16" s="66">
        <f t="shared" ref="AH16:AH20" si="4">SUM(AF16/AE16)</f>
        <v>1.071428571</v>
      </c>
      <c r="AI16" s="67"/>
      <c r="AJ16" s="67"/>
    </row>
    <row r="17">
      <c r="A17" s="13"/>
      <c r="B17" s="15">
        <v>19.0</v>
      </c>
      <c r="C17" s="63" t="s">
        <v>31</v>
      </c>
      <c r="D17" s="64">
        <v>40.0</v>
      </c>
      <c r="E17" s="64">
        <v>41.0</v>
      </c>
      <c r="F17" s="65">
        <v>-24.0</v>
      </c>
      <c r="G17" s="66">
        <f t="shared" si="1"/>
        <v>1.025</v>
      </c>
      <c r="H17" s="67"/>
      <c r="I17" s="67"/>
      <c r="J17" s="50"/>
      <c r="K17" s="15">
        <v>19.0</v>
      </c>
      <c r="L17" s="63" t="s">
        <v>32</v>
      </c>
      <c r="M17" s="64">
        <v>42.0</v>
      </c>
      <c r="N17" s="64">
        <v>47.0</v>
      </c>
      <c r="O17" s="65">
        <v>-18.0</v>
      </c>
      <c r="P17" s="66">
        <f t="shared" si="2"/>
        <v>1.119047619</v>
      </c>
      <c r="Q17" s="67"/>
      <c r="R17" s="67"/>
      <c r="S17" s="50"/>
      <c r="T17" s="15">
        <v>19.0</v>
      </c>
      <c r="U17" s="63" t="s">
        <v>33</v>
      </c>
      <c r="V17" s="64">
        <v>42.0</v>
      </c>
      <c r="W17" s="64">
        <v>50.0</v>
      </c>
      <c r="X17" s="65">
        <v>-7.0</v>
      </c>
      <c r="Y17" s="66">
        <f t="shared" si="3"/>
        <v>1.19047619</v>
      </c>
      <c r="Z17" s="67"/>
      <c r="AA17" s="67"/>
      <c r="AB17" s="52"/>
      <c r="AC17" s="15">
        <v>19.0</v>
      </c>
      <c r="AD17" s="63" t="s">
        <v>34</v>
      </c>
      <c r="AE17" s="64">
        <v>42.0</v>
      </c>
      <c r="AF17" s="64">
        <v>43.0</v>
      </c>
      <c r="AG17" s="65">
        <v>-29.0</v>
      </c>
      <c r="AH17" s="66">
        <f t="shared" si="4"/>
        <v>1.023809524</v>
      </c>
      <c r="AI17" s="67"/>
      <c r="AJ17" s="67"/>
    </row>
    <row r="18">
      <c r="A18" s="13"/>
      <c r="B18" s="68" t="s">
        <v>35</v>
      </c>
      <c r="C18" s="69" t="s">
        <v>36</v>
      </c>
      <c r="D18" s="70">
        <v>40.0</v>
      </c>
      <c r="E18" s="70">
        <v>40.0</v>
      </c>
      <c r="F18" s="72">
        <v>-15.0</v>
      </c>
      <c r="G18" s="66">
        <f t="shared" si="1"/>
        <v>1</v>
      </c>
      <c r="H18" s="67"/>
      <c r="I18" s="67"/>
      <c r="J18" s="50"/>
      <c r="K18" s="68" t="s">
        <v>35</v>
      </c>
      <c r="L18" s="69" t="s">
        <v>37</v>
      </c>
      <c r="M18" s="70">
        <v>42.0</v>
      </c>
      <c r="N18" s="70">
        <v>36.0</v>
      </c>
      <c r="O18" s="72">
        <v>-41.0</v>
      </c>
      <c r="P18" s="66">
        <f t="shared" si="2"/>
        <v>0.8571428571</v>
      </c>
      <c r="Q18" s="67"/>
      <c r="R18" s="67"/>
      <c r="S18" s="50"/>
      <c r="T18" s="68" t="s">
        <v>35</v>
      </c>
      <c r="U18" s="69" t="s">
        <v>38</v>
      </c>
      <c r="V18" s="70">
        <v>42.0</v>
      </c>
      <c r="W18" s="70">
        <v>49.0</v>
      </c>
      <c r="X18" s="72">
        <v>-1.0</v>
      </c>
      <c r="Y18" s="66">
        <f t="shared" si="3"/>
        <v>1.166666667</v>
      </c>
      <c r="Z18" s="67"/>
      <c r="AA18" s="67"/>
      <c r="AB18" s="52"/>
      <c r="AC18" s="68" t="s">
        <v>35</v>
      </c>
      <c r="AD18" s="69" t="s">
        <v>39</v>
      </c>
      <c r="AE18" s="70">
        <v>42.0</v>
      </c>
      <c r="AF18" s="70">
        <v>41.0</v>
      </c>
      <c r="AG18" s="72">
        <v>-22.0</v>
      </c>
      <c r="AH18" s="66">
        <f t="shared" si="4"/>
        <v>0.9761904762</v>
      </c>
      <c r="AI18" s="67"/>
      <c r="AJ18" s="67"/>
    </row>
    <row r="19">
      <c r="A19" s="13"/>
      <c r="B19" s="74" t="s">
        <v>35</v>
      </c>
      <c r="C19" s="75" t="s">
        <v>40</v>
      </c>
      <c r="D19" s="77">
        <v>40.0</v>
      </c>
      <c r="E19" s="77">
        <v>29.0</v>
      </c>
      <c r="F19" s="78">
        <v>-35.0</v>
      </c>
      <c r="G19" s="66">
        <f t="shared" si="1"/>
        <v>0.725</v>
      </c>
      <c r="H19" s="67"/>
      <c r="I19" s="67"/>
      <c r="J19" s="79"/>
      <c r="K19" s="74" t="s">
        <v>35</v>
      </c>
      <c r="L19" s="75" t="s">
        <v>42</v>
      </c>
      <c r="M19" s="77">
        <v>42.0</v>
      </c>
      <c r="N19" s="77">
        <v>32.0</v>
      </c>
      <c r="O19" s="78">
        <v>-40.0</v>
      </c>
      <c r="P19" s="66">
        <f t="shared" si="2"/>
        <v>0.7619047619</v>
      </c>
      <c r="Q19" s="67"/>
      <c r="R19" s="67"/>
      <c r="S19" s="79"/>
      <c r="T19" s="74" t="s">
        <v>35</v>
      </c>
      <c r="U19" s="75" t="s">
        <v>44</v>
      </c>
      <c r="V19" s="77">
        <v>42.0</v>
      </c>
      <c r="W19" s="77">
        <v>37.0</v>
      </c>
      <c r="X19" s="78">
        <v>-29.0</v>
      </c>
      <c r="Y19" s="66">
        <f t="shared" si="3"/>
        <v>0.880952381</v>
      </c>
      <c r="Z19" s="67"/>
      <c r="AA19" s="67"/>
      <c r="AB19" s="52"/>
      <c r="AC19" s="74" t="s">
        <v>35</v>
      </c>
      <c r="AD19" s="75" t="s">
        <v>45</v>
      </c>
      <c r="AE19" s="77">
        <v>42.0</v>
      </c>
      <c r="AF19" s="77">
        <v>37.0</v>
      </c>
      <c r="AG19" s="78">
        <v>-47.0</v>
      </c>
      <c r="AH19" s="66">
        <f t="shared" si="4"/>
        <v>0.880952381</v>
      </c>
      <c r="AI19" s="67"/>
      <c r="AJ19" s="67"/>
    </row>
    <row r="20">
      <c r="A20" s="13"/>
      <c r="B20" s="81" t="s">
        <v>46</v>
      </c>
      <c r="C20" s="34"/>
      <c r="D20" s="34"/>
      <c r="E20" s="34"/>
      <c r="F20" s="34"/>
      <c r="G20" s="66"/>
      <c r="H20" s="79"/>
      <c r="I20" s="79"/>
      <c r="J20" s="82"/>
      <c r="K20" s="83" t="s">
        <v>35</v>
      </c>
      <c r="L20" s="84" t="s">
        <v>48</v>
      </c>
      <c r="M20" s="85">
        <v>42.0</v>
      </c>
      <c r="N20" s="85">
        <v>19.0</v>
      </c>
      <c r="O20" s="86">
        <v>-59.0</v>
      </c>
      <c r="P20" s="66">
        <f t="shared" si="2"/>
        <v>0.4523809524</v>
      </c>
      <c r="Q20" s="67"/>
      <c r="R20" s="67"/>
      <c r="S20" s="82"/>
      <c r="T20" s="83" t="s">
        <v>35</v>
      </c>
      <c r="U20" s="84" t="s">
        <v>49</v>
      </c>
      <c r="V20" s="85">
        <v>42.0</v>
      </c>
      <c r="W20" s="85">
        <v>12.0</v>
      </c>
      <c r="X20" s="86">
        <v>-128.0</v>
      </c>
      <c r="Y20" s="66">
        <f t="shared" si="3"/>
        <v>0.2857142857</v>
      </c>
      <c r="Z20" s="67"/>
      <c r="AA20" s="67"/>
      <c r="AB20" s="52"/>
      <c r="AC20" s="83" t="s">
        <v>35</v>
      </c>
      <c r="AD20" s="84" t="s">
        <v>51</v>
      </c>
      <c r="AE20" s="85">
        <v>42.0</v>
      </c>
      <c r="AF20" s="85">
        <v>34.0</v>
      </c>
      <c r="AG20" s="86">
        <v>-53.0</v>
      </c>
      <c r="AH20" s="66">
        <f t="shared" si="4"/>
        <v>0.8095238095</v>
      </c>
      <c r="AI20" s="67"/>
      <c r="AJ20" s="67"/>
    </row>
    <row r="21">
      <c r="A21" s="13"/>
      <c r="B21" s="14"/>
      <c r="C21" s="50"/>
      <c r="D21" s="50"/>
      <c r="E21" s="50"/>
      <c r="F21" s="50"/>
      <c r="G21" s="49"/>
      <c r="H21" s="50"/>
      <c r="I21" s="50"/>
      <c r="J21" s="50"/>
      <c r="K21" s="51"/>
      <c r="L21" s="50"/>
      <c r="M21" s="50"/>
      <c r="N21" s="79"/>
      <c r="O21" s="50"/>
      <c r="P21" s="92"/>
      <c r="Q21" s="50"/>
      <c r="R21" s="50"/>
      <c r="S21" s="50"/>
      <c r="T21" s="51"/>
      <c r="U21" s="50"/>
      <c r="V21" s="50"/>
      <c r="W21" s="50"/>
      <c r="X21" s="51" t="s">
        <v>56</v>
      </c>
      <c r="Y21" s="92"/>
      <c r="Z21" s="52"/>
      <c r="AA21" s="52"/>
      <c r="AB21" s="52"/>
      <c r="AC21" s="52"/>
      <c r="AD21" s="52"/>
      <c r="AE21" s="52"/>
      <c r="AF21" s="52"/>
      <c r="AG21" s="21"/>
      <c r="AH21" s="22"/>
      <c r="AI21" s="13"/>
      <c r="AJ21" s="13"/>
      <c r="AK21" s="13"/>
    </row>
    <row r="22">
      <c r="A22" s="13"/>
      <c r="B22" s="14"/>
      <c r="C22" s="33"/>
      <c r="D22" s="34"/>
      <c r="E22" s="34"/>
      <c r="F22" s="34"/>
      <c r="G22" s="34"/>
      <c r="H22" s="35" t="s">
        <v>57</v>
      </c>
      <c r="I22" s="34"/>
      <c r="J22" s="34"/>
      <c r="K22" s="34"/>
      <c r="L22" s="34"/>
      <c r="M22" s="34"/>
      <c r="N22" s="34"/>
      <c r="O22" s="34"/>
      <c r="P22" s="34"/>
      <c r="Q22" s="34"/>
      <c r="R22" s="34"/>
      <c r="S22" s="34"/>
      <c r="T22" s="34"/>
      <c r="U22" s="34"/>
      <c r="V22" s="34"/>
      <c r="W22" s="34"/>
      <c r="X22" s="34"/>
      <c r="Y22" s="34"/>
      <c r="Z22" s="34"/>
      <c r="AA22" s="34"/>
      <c r="AB22" s="34"/>
      <c r="AC22" s="34"/>
      <c r="AD22" s="97" t="s">
        <v>61</v>
      </c>
      <c r="AE22" s="99"/>
      <c r="AF22" s="101" t="s">
        <v>65</v>
      </c>
      <c r="AG22" s="104"/>
      <c r="AH22" s="104"/>
      <c r="AI22" s="104"/>
      <c r="AJ22" s="99"/>
      <c r="AK22" s="13"/>
    </row>
    <row r="23">
      <c r="A23" s="13"/>
      <c r="B23" s="14"/>
      <c r="C23" s="39"/>
      <c r="AD23" s="105" t="s">
        <v>69</v>
      </c>
      <c r="AE23" s="99"/>
      <c r="AF23" s="109" t="s">
        <v>69</v>
      </c>
      <c r="AG23" s="104"/>
      <c r="AH23" s="104"/>
      <c r="AI23" s="104"/>
      <c r="AJ23" s="99"/>
      <c r="AK23" s="13"/>
    </row>
    <row r="24">
      <c r="A24" s="13"/>
      <c r="B24" s="14"/>
      <c r="C24" s="39"/>
      <c r="AD24" s="111" t="s">
        <v>75</v>
      </c>
      <c r="AE24" s="112"/>
      <c r="AF24" s="136" t="s">
        <v>75</v>
      </c>
      <c r="AJ24" s="112"/>
      <c r="AK24" s="13"/>
    </row>
    <row r="25">
      <c r="A25" s="13"/>
      <c r="B25" s="14"/>
      <c r="C25" s="39"/>
      <c r="AD25" s="138" t="s">
        <v>103</v>
      </c>
      <c r="AE25" s="43"/>
      <c r="AF25" s="143" t="s">
        <v>107</v>
      </c>
      <c r="AJ25" s="112"/>
      <c r="AK25" s="13"/>
    </row>
    <row r="26">
      <c r="A26" s="13"/>
      <c r="B26" s="14"/>
      <c r="C26" s="39"/>
      <c r="AD26" s="144"/>
      <c r="AF26" s="145" t="s">
        <v>111</v>
      </c>
      <c r="AG26" s="42"/>
      <c r="AH26" s="42"/>
      <c r="AI26" s="42"/>
      <c r="AJ26" s="43"/>
      <c r="AK26" s="13"/>
    </row>
    <row r="27">
      <c r="A27" s="13"/>
      <c r="B27" s="14"/>
      <c r="C27" s="45" t="s">
        <v>112</v>
      </c>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7"/>
      <c r="AK27" s="13"/>
    </row>
    <row r="28">
      <c r="A28" s="13"/>
      <c r="B28" s="14"/>
      <c r="C28" s="52"/>
      <c r="D28" s="52"/>
      <c r="E28" s="52"/>
      <c r="F28" s="52"/>
      <c r="G28" s="146"/>
      <c r="H28" s="52"/>
      <c r="I28" s="52"/>
      <c r="J28" s="52"/>
      <c r="K28" s="52"/>
      <c r="L28" s="52"/>
      <c r="M28" s="52"/>
      <c r="N28" s="52"/>
      <c r="O28" s="52"/>
      <c r="P28" s="146"/>
      <c r="Q28" s="52"/>
      <c r="R28" s="52"/>
      <c r="S28" s="52"/>
      <c r="T28" s="52"/>
      <c r="U28" s="52"/>
      <c r="V28" s="52"/>
      <c r="W28" s="52"/>
      <c r="X28" s="52"/>
      <c r="Y28" s="146"/>
      <c r="Z28" s="52"/>
      <c r="AA28" s="52"/>
      <c r="AB28" s="52"/>
      <c r="AC28" s="52"/>
      <c r="AD28" s="52"/>
      <c r="AE28" s="52"/>
      <c r="AF28" s="52"/>
      <c r="AG28" s="21"/>
      <c r="AH28" s="22"/>
      <c r="AI28" s="13"/>
      <c r="AJ28" s="13"/>
      <c r="AK28" s="13"/>
    </row>
    <row r="29">
      <c r="A29" s="13"/>
      <c r="B29" s="14"/>
      <c r="C29" s="54" t="s">
        <v>16</v>
      </c>
      <c r="AK29" s="13"/>
    </row>
    <row r="30">
      <c r="A30" s="13"/>
      <c r="B30" s="14"/>
      <c r="C30" s="52"/>
      <c r="D30" s="52"/>
      <c r="E30" s="52"/>
      <c r="F30" s="52"/>
      <c r="G30" s="146"/>
      <c r="H30" s="52"/>
      <c r="I30" s="52"/>
      <c r="J30" s="52"/>
      <c r="K30" s="52"/>
      <c r="L30" s="52"/>
      <c r="M30" s="52"/>
      <c r="N30" s="52"/>
      <c r="O30" s="52"/>
      <c r="P30" s="146"/>
      <c r="Q30" s="52"/>
      <c r="R30" s="52"/>
      <c r="S30" s="52"/>
      <c r="T30" s="52"/>
      <c r="U30" s="52"/>
      <c r="V30" s="52"/>
      <c r="W30" s="52"/>
      <c r="X30" s="52"/>
      <c r="Y30" s="146"/>
      <c r="Z30" s="52"/>
      <c r="AA30" s="52"/>
      <c r="AB30" s="52"/>
      <c r="AC30" s="52"/>
      <c r="AD30" s="52"/>
      <c r="AE30" s="52"/>
      <c r="AF30" s="52"/>
      <c r="AG30" s="21"/>
      <c r="AH30" s="22"/>
      <c r="AI30" s="13"/>
      <c r="AJ30" s="13"/>
      <c r="AK30" s="13"/>
    </row>
    <row r="31">
      <c r="A31" s="13"/>
      <c r="B31" s="55"/>
      <c r="C31" s="56" t="s">
        <v>68</v>
      </c>
      <c r="D31" s="47"/>
      <c r="E31" s="48">
        <v>38.0</v>
      </c>
      <c r="F31" s="57" t="s">
        <v>18</v>
      </c>
      <c r="H31" s="103"/>
      <c r="I31" s="103"/>
      <c r="J31" s="50"/>
      <c r="K31" s="58"/>
      <c r="L31" s="56" t="s">
        <v>71</v>
      </c>
      <c r="M31" s="47"/>
      <c r="N31" s="48">
        <v>38.0</v>
      </c>
      <c r="O31" s="57" t="s">
        <v>18</v>
      </c>
      <c r="Q31" s="50"/>
      <c r="R31" s="50"/>
      <c r="S31" s="50"/>
      <c r="T31" s="58"/>
      <c r="U31" s="56" t="s">
        <v>72</v>
      </c>
      <c r="V31" s="47"/>
      <c r="W31" s="48">
        <v>38.0</v>
      </c>
      <c r="X31" s="57" t="s">
        <v>18</v>
      </c>
      <c r="Z31" s="52"/>
      <c r="AA31" s="52"/>
      <c r="AB31" s="52"/>
      <c r="AC31" s="58"/>
      <c r="AD31" s="56" t="s">
        <v>73</v>
      </c>
      <c r="AE31" s="47"/>
      <c r="AF31" s="48">
        <v>38.0</v>
      </c>
      <c r="AG31" s="57" t="s">
        <v>18</v>
      </c>
      <c r="AI31" s="52"/>
      <c r="AJ31" s="52"/>
      <c r="AK31" s="52"/>
    </row>
    <row r="32" ht="16.5" customHeight="1">
      <c r="A32" s="110"/>
      <c r="B32" s="117"/>
      <c r="C32" s="59" t="s">
        <v>22</v>
      </c>
      <c r="D32" s="113" t="s">
        <v>23</v>
      </c>
      <c r="E32" s="113" t="s">
        <v>24</v>
      </c>
      <c r="F32" s="113" t="s">
        <v>25</v>
      </c>
      <c r="G32" s="114" t="s">
        <v>26</v>
      </c>
      <c r="H32" s="62"/>
      <c r="I32" s="62"/>
      <c r="J32" s="115"/>
      <c r="K32" s="117"/>
      <c r="L32" s="59" t="s">
        <v>22</v>
      </c>
      <c r="M32" s="113" t="s">
        <v>23</v>
      </c>
      <c r="N32" s="113" t="s">
        <v>24</v>
      </c>
      <c r="O32" s="113" t="s">
        <v>25</v>
      </c>
      <c r="P32" s="114" t="s">
        <v>26</v>
      </c>
      <c r="Q32" s="62"/>
      <c r="R32" s="62"/>
      <c r="S32" s="115"/>
      <c r="T32" s="117"/>
      <c r="U32" s="59" t="s">
        <v>22</v>
      </c>
      <c r="V32" s="113" t="s">
        <v>23</v>
      </c>
      <c r="W32" s="113" t="s">
        <v>24</v>
      </c>
      <c r="X32" s="113" t="s">
        <v>25</v>
      </c>
      <c r="Y32" s="114" t="s">
        <v>26</v>
      </c>
      <c r="Z32" s="62"/>
      <c r="AA32" s="62"/>
      <c r="AB32" s="116"/>
      <c r="AC32" s="117"/>
      <c r="AD32" s="59" t="s">
        <v>22</v>
      </c>
      <c r="AE32" s="113" t="s">
        <v>23</v>
      </c>
      <c r="AF32" s="113" t="s">
        <v>24</v>
      </c>
      <c r="AG32" s="113" t="s">
        <v>25</v>
      </c>
      <c r="AH32" s="114" t="s">
        <v>26</v>
      </c>
      <c r="AI32" s="62"/>
      <c r="AJ32" s="62"/>
    </row>
    <row r="33">
      <c r="A33" s="13"/>
      <c r="B33" s="147" t="s">
        <v>113</v>
      </c>
      <c r="C33" s="148" t="s">
        <v>114</v>
      </c>
      <c r="D33" s="149">
        <v>38.0</v>
      </c>
      <c r="E33" s="149">
        <v>82.0</v>
      </c>
      <c r="F33" s="150">
        <v>55.0</v>
      </c>
      <c r="G33" s="119">
        <f t="shared" ref="G33:G39" si="5">SUM(E33/D33)</f>
        <v>2.157894737</v>
      </c>
      <c r="H33" s="67"/>
      <c r="I33" s="67"/>
      <c r="J33" s="103"/>
      <c r="K33" s="147" t="s">
        <v>113</v>
      </c>
      <c r="L33" s="148" t="s">
        <v>115</v>
      </c>
      <c r="M33" s="149">
        <v>38.0</v>
      </c>
      <c r="N33" s="149">
        <v>88.0</v>
      </c>
      <c r="O33" s="150">
        <v>57.0</v>
      </c>
      <c r="P33" s="119">
        <f t="shared" ref="P33:P39" si="6">SUM(N33/M33)</f>
        <v>2.315789474</v>
      </c>
      <c r="Q33" s="67"/>
      <c r="R33" s="67"/>
      <c r="S33" s="103"/>
      <c r="T33" s="147" t="s">
        <v>113</v>
      </c>
      <c r="U33" s="148" t="s">
        <v>116</v>
      </c>
      <c r="V33" s="149">
        <v>38.0</v>
      </c>
      <c r="W33" s="149">
        <v>95.0</v>
      </c>
      <c r="X33" s="150">
        <v>81.0</v>
      </c>
      <c r="Y33" s="119">
        <f t="shared" ref="Y33:Y39" si="7">SUM(W33/V33)</f>
        <v>2.5</v>
      </c>
      <c r="Z33" s="67"/>
      <c r="AA33" s="67"/>
      <c r="AB33" s="103"/>
      <c r="AC33" s="147" t="s">
        <v>113</v>
      </c>
      <c r="AD33" s="148" t="s">
        <v>117</v>
      </c>
      <c r="AE33" s="149">
        <v>38.0</v>
      </c>
      <c r="AF33" s="149">
        <v>82.0</v>
      </c>
      <c r="AG33" s="150">
        <v>41.0</v>
      </c>
      <c r="AH33" s="119">
        <f t="shared" ref="AH33:AH39" si="8">SUM(AF33/AE33)</f>
        <v>2.157894737</v>
      </c>
      <c r="AI33" s="67"/>
      <c r="AJ33" s="67"/>
    </row>
    <row r="34">
      <c r="A34" s="13"/>
      <c r="B34" s="151">
        <v>2.0</v>
      </c>
      <c r="C34" s="152" t="s">
        <v>118</v>
      </c>
      <c r="D34" s="64">
        <v>38.0</v>
      </c>
      <c r="E34" s="64">
        <v>75.0</v>
      </c>
      <c r="F34" s="153">
        <v>39.0</v>
      </c>
      <c r="G34" s="119">
        <f t="shared" si="5"/>
        <v>1.973684211</v>
      </c>
      <c r="H34" s="67"/>
      <c r="I34" s="67"/>
      <c r="J34" s="103"/>
      <c r="K34" s="154">
        <v>2.0</v>
      </c>
      <c r="L34" s="152" t="s">
        <v>119</v>
      </c>
      <c r="M34" s="64">
        <v>38.0</v>
      </c>
      <c r="N34" s="64">
        <v>76.0</v>
      </c>
      <c r="O34" s="153">
        <v>37.0</v>
      </c>
      <c r="P34" s="119">
        <f t="shared" si="6"/>
        <v>2</v>
      </c>
      <c r="Q34" s="67"/>
      <c r="R34" s="67"/>
      <c r="S34" s="103"/>
      <c r="T34" s="151">
        <v>2.0</v>
      </c>
      <c r="U34" s="152" t="s">
        <v>120</v>
      </c>
      <c r="V34" s="64">
        <v>38.0</v>
      </c>
      <c r="W34" s="64">
        <v>87.0</v>
      </c>
      <c r="X34" s="153">
        <v>64.0</v>
      </c>
      <c r="Y34" s="119">
        <f t="shared" si="7"/>
        <v>2.289473684</v>
      </c>
      <c r="Z34" s="67"/>
      <c r="AA34" s="67"/>
      <c r="AB34" s="103"/>
      <c r="AC34" s="154">
        <v>2.0</v>
      </c>
      <c r="AD34" s="152" t="s">
        <v>121</v>
      </c>
      <c r="AE34" s="64">
        <v>38.0</v>
      </c>
      <c r="AF34" s="64">
        <v>75.0</v>
      </c>
      <c r="AG34" s="153">
        <v>58.0</v>
      </c>
      <c r="AH34" s="119">
        <f t="shared" si="8"/>
        <v>1.973684211</v>
      </c>
      <c r="AI34" s="67"/>
      <c r="AJ34" s="67"/>
    </row>
    <row r="35">
      <c r="A35" s="13"/>
      <c r="B35" s="155">
        <v>3.0</v>
      </c>
      <c r="C35" s="152" t="s">
        <v>122</v>
      </c>
      <c r="D35" s="64">
        <v>38.0</v>
      </c>
      <c r="E35" s="64">
        <v>74.0</v>
      </c>
      <c r="F35" s="153">
        <v>44.0</v>
      </c>
      <c r="G35" s="119">
        <f t="shared" si="5"/>
        <v>1.947368421</v>
      </c>
      <c r="H35" s="67"/>
      <c r="I35" s="67"/>
      <c r="J35" s="103"/>
      <c r="K35" s="156">
        <v>3.0</v>
      </c>
      <c r="L35" s="152" t="s">
        <v>123</v>
      </c>
      <c r="M35" s="64">
        <v>38.0</v>
      </c>
      <c r="N35" s="64">
        <v>71.0</v>
      </c>
      <c r="O35" s="153">
        <v>31.0</v>
      </c>
      <c r="P35" s="119">
        <f t="shared" si="6"/>
        <v>1.868421053</v>
      </c>
      <c r="Q35" s="67"/>
      <c r="R35" s="67"/>
      <c r="S35" s="103"/>
      <c r="T35" s="155">
        <v>3.0</v>
      </c>
      <c r="U35" s="152" t="s">
        <v>124</v>
      </c>
      <c r="V35" s="64">
        <v>38.0</v>
      </c>
      <c r="W35" s="64">
        <v>77.0</v>
      </c>
      <c r="X35" s="153">
        <v>46.0</v>
      </c>
      <c r="Y35" s="119">
        <f t="shared" si="7"/>
        <v>2.026315789</v>
      </c>
      <c r="Z35" s="67"/>
      <c r="AA35" s="67"/>
      <c r="AB35" s="103"/>
      <c r="AC35" s="157">
        <v>3.0</v>
      </c>
      <c r="AD35" s="152" t="s">
        <v>125</v>
      </c>
      <c r="AE35" s="64">
        <v>38.0</v>
      </c>
      <c r="AF35" s="64">
        <v>75.0</v>
      </c>
      <c r="AG35" s="153">
        <v>23.0</v>
      </c>
      <c r="AH35" s="119">
        <f t="shared" si="8"/>
        <v>1.973684211</v>
      </c>
      <c r="AI35" s="67"/>
      <c r="AJ35" s="67"/>
    </row>
    <row r="36">
      <c r="A36" s="13"/>
      <c r="B36" s="155">
        <v>4.0</v>
      </c>
      <c r="C36" s="152" t="s">
        <v>126</v>
      </c>
      <c r="D36" s="64">
        <v>38.0</v>
      </c>
      <c r="E36" s="64">
        <v>73.0</v>
      </c>
      <c r="F36" s="153">
        <v>27.0</v>
      </c>
      <c r="G36" s="119">
        <f t="shared" si="5"/>
        <v>1.921052632</v>
      </c>
      <c r="H36" s="67"/>
      <c r="I36" s="67"/>
      <c r="J36" s="103"/>
      <c r="K36" s="155">
        <v>4.0</v>
      </c>
      <c r="L36" s="152" t="s">
        <v>127</v>
      </c>
      <c r="M36" s="64">
        <v>38.0</v>
      </c>
      <c r="N36" s="64">
        <v>69.0</v>
      </c>
      <c r="O36" s="153">
        <v>18.0</v>
      </c>
      <c r="P36" s="119">
        <f t="shared" si="6"/>
        <v>1.815789474</v>
      </c>
      <c r="Q36" s="67"/>
      <c r="R36" s="67"/>
      <c r="S36" s="103"/>
      <c r="T36" s="155">
        <v>4.0</v>
      </c>
      <c r="U36" s="152" t="s">
        <v>128</v>
      </c>
      <c r="V36" s="64">
        <v>38.0</v>
      </c>
      <c r="W36" s="64">
        <v>65.0</v>
      </c>
      <c r="X36" s="153">
        <v>32.0</v>
      </c>
      <c r="Y36" s="119">
        <f t="shared" si="7"/>
        <v>1.710526316</v>
      </c>
      <c r="Z36" s="67"/>
      <c r="AA36" s="67"/>
      <c r="AB36" s="103"/>
      <c r="AC36" s="155">
        <v>4.0</v>
      </c>
      <c r="AD36" s="152" t="s">
        <v>129</v>
      </c>
      <c r="AE36" s="64">
        <v>38.0</v>
      </c>
      <c r="AF36" s="64">
        <v>71.0</v>
      </c>
      <c r="AG36" s="153">
        <v>30.0</v>
      </c>
      <c r="AH36" s="119">
        <f t="shared" si="8"/>
        <v>1.868421053</v>
      </c>
      <c r="AI36" s="67"/>
      <c r="AJ36" s="67"/>
    </row>
    <row r="37" ht="16.5" customHeight="1">
      <c r="A37" s="13"/>
      <c r="B37" s="155">
        <v>5.0</v>
      </c>
      <c r="C37" s="158" t="s">
        <v>130</v>
      </c>
      <c r="D37" s="159">
        <v>38.0</v>
      </c>
      <c r="E37" s="159">
        <v>72.0</v>
      </c>
      <c r="F37" s="160">
        <v>37.0</v>
      </c>
      <c r="G37" s="119">
        <f t="shared" si="5"/>
        <v>1.894736842</v>
      </c>
      <c r="H37" s="67"/>
      <c r="I37" s="67"/>
      <c r="J37" s="103"/>
      <c r="K37" s="155">
        <v>5.0</v>
      </c>
      <c r="L37" s="158" t="s">
        <v>131</v>
      </c>
      <c r="M37" s="159">
        <v>38.0</v>
      </c>
      <c r="N37" s="159">
        <v>67.0</v>
      </c>
      <c r="O37" s="160">
        <v>28.0</v>
      </c>
      <c r="P37" s="119">
        <f t="shared" si="6"/>
        <v>1.763157895</v>
      </c>
      <c r="Q37" s="67"/>
      <c r="R37" s="67"/>
      <c r="S37" s="103"/>
      <c r="T37" s="155">
        <v>5.0</v>
      </c>
      <c r="U37" s="158" t="s">
        <v>132</v>
      </c>
      <c r="V37" s="159">
        <v>38.0</v>
      </c>
      <c r="W37" s="159">
        <v>62.0</v>
      </c>
      <c r="X37" s="160">
        <v>16.0</v>
      </c>
      <c r="Y37" s="119">
        <f t="shared" si="7"/>
        <v>1.631578947</v>
      </c>
      <c r="Z37" s="67"/>
      <c r="AA37" s="67"/>
      <c r="AB37" s="103"/>
      <c r="AC37" s="155">
        <v>5.0</v>
      </c>
      <c r="AD37" s="158" t="s">
        <v>133</v>
      </c>
      <c r="AE37" s="159">
        <v>38.0</v>
      </c>
      <c r="AF37" s="159">
        <v>71.0</v>
      </c>
      <c r="AG37" s="160">
        <v>25.0</v>
      </c>
      <c r="AH37" s="119">
        <f t="shared" si="8"/>
        <v>1.868421053</v>
      </c>
      <c r="AI37" s="67"/>
      <c r="AJ37" s="67"/>
    </row>
    <row r="38">
      <c r="A38" s="13"/>
      <c r="B38" s="15">
        <v>6.0</v>
      </c>
      <c r="C38" s="161" t="s">
        <v>134</v>
      </c>
      <c r="D38" s="64">
        <v>38.0</v>
      </c>
      <c r="E38" s="64">
        <v>72.0</v>
      </c>
      <c r="F38" s="120">
        <v>19.0</v>
      </c>
      <c r="G38" s="119">
        <f t="shared" si="5"/>
        <v>1.894736842</v>
      </c>
      <c r="H38" s="67"/>
      <c r="I38" s="67"/>
      <c r="J38" s="103"/>
      <c r="K38" s="15">
        <v>6.0</v>
      </c>
      <c r="L38" s="161" t="s">
        <v>135</v>
      </c>
      <c r="M38" s="64">
        <v>38.0</v>
      </c>
      <c r="N38" s="64">
        <v>66.0</v>
      </c>
      <c r="O38" s="120">
        <v>24.0</v>
      </c>
      <c r="P38" s="119">
        <f t="shared" si="6"/>
        <v>1.736842105</v>
      </c>
      <c r="Q38" s="67"/>
      <c r="R38" s="67"/>
      <c r="S38" s="103"/>
      <c r="T38" s="15">
        <v>6.0</v>
      </c>
      <c r="U38" s="161" t="s">
        <v>136</v>
      </c>
      <c r="V38" s="64">
        <v>38.0</v>
      </c>
      <c r="W38" s="64">
        <v>59.0</v>
      </c>
      <c r="X38" s="120">
        <v>15.0</v>
      </c>
      <c r="Y38" s="119">
        <f t="shared" si="7"/>
        <v>1.552631579</v>
      </c>
      <c r="Z38" s="67"/>
      <c r="AA38" s="67"/>
      <c r="AB38" s="103"/>
      <c r="AC38" s="15">
        <v>6.0</v>
      </c>
      <c r="AD38" s="161" t="s">
        <v>137</v>
      </c>
      <c r="AE38" s="64">
        <v>38.0</v>
      </c>
      <c r="AF38" s="64">
        <v>70.0</v>
      </c>
      <c r="AG38" s="120">
        <v>38.0</v>
      </c>
      <c r="AH38" s="119">
        <f t="shared" si="8"/>
        <v>1.842105263</v>
      </c>
      <c r="AI38" s="67"/>
      <c r="AJ38" s="67"/>
    </row>
    <row r="39">
      <c r="A39" s="13"/>
      <c r="B39" s="15">
        <v>7.0</v>
      </c>
      <c r="C39" s="161" t="s">
        <v>138</v>
      </c>
      <c r="D39" s="64">
        <v>38.0</v>
      </c>
      <c r="E39" s="64">
        <v>69.0</v>
      </c>
      <c r="F39" s="120">
        <v>30.0</v>
      </c>
      <c r="G39" s="119">
        <f t="shared" si="5"/>
        <v>1.815789474</v>
      </c>
      <c r="H39" s="67"/>
      <c r="I39" s="67"/>
      <c r="J39" s="103"/>
      <c r="K39" s="15">
        <v>7.0</v>
      </c>
      <c r="L39" s="161" t="s">
        <v>139</v>
      </c>
      <c r="M39" s="64">
        <v>38.0</v>
      </c>
      <c r="N39" s="64">
        <v>64.0</v>
      </c>
      <c r="O39" s="120">
        <v>28.0</v>
      </c>
      <c r="P39" s="119">
        <f t="shared" si="6"/>
        <v>1.684210526</v>
      </c>
      <c r="Q39" s="67"/>
      <c r="R39" s="67"/>
      <c r="S39" s="103"/>
      <c r="T39" s="15">
        <v>7.0</v>
      </c>
      <c r="U39" s="161" t="s">
        <v>140</v>
      </c>
      <c r="V39" s="64">
        <v>38.0</v>
      </c>
      <c r="W39" s="64">
        <v>58.0</v>
      </c>
      <c r="X39" s="120">
        <v>8.0</v>
      </c>
      <c r="Y39" s="119">
        <f t="shared" si="7"/>
        <v>1.526315789</v>
      </c>
      <c r="Z39" s="67"/>
      <c r="AA39" s="67"/>
      <c r="AB39" s="103"/>
      <c r="AC39" s="15">
        <v>7.0</v>
      </c>
      <c r="AD39" s="161" t="s">
        <v>141</v>
      </c>
      <c r="AE39" s="64">
        <v>38.0</v>
      </c>
      <c r="AF39" s="64">
        <v>63.0</v>
      </c>
      <c r="AG39" s="120">
        <v>13.0</v>
      </c>
      <c r="AH39" s="119">
        <f t="shared" si="8"/>
        <v>1.657894737</v>
      </c>
      <c r="AI39" s="67"/>
      <c r="AJ39" s="67"/>
    </row>
    <row r="40">
      <c r="A40" s="13"/>
      <c r="B40" s="15"/>
      <c r="C40" s="16"/>
      <c r="D40" s="15"/>
      <c r="E40" s="15"/>
      <c r="F40" s="15"/>
      <c r="G40" s="119"/>
      <c r="H40" s="162">
        <f>SUM(E40/$E$31)</f>
        <v>0</v>
      </c>
      <c r="I40" s="162">
        <f>SUM(((E$31-D40)*3)+E40)/E$31</f>
        <v>3</v>
      </c>
      <c r="J40" s="103"/>
      <c r="K40" s="15"/>
      <c r="L40" s="16"/>
      <c r="M40" s="15"/>
      <c r="N40" s="15"/>
      <c r="O40" s="15"/>
      <c r="P40" s="119"/>
      <c r="Q40" s="162">
        <f>SUM(N40/N$31)</f>
        <v>0</v>
      </c>
      <c r="R40" s="162">
        <f>SUM(((N$31-M40)*3)+N40)/N$31</f>
        <v>3</v>
      </c>
      <c r="S40" s="103"/>
      <c r="T40" s="15"/>
      <c r="U40" s="16"/>
      <c r="V40" s="15"/>
      <c r="W40" s="15"/>
      <c r="X40" s="15"/>
      <c r="Y40" s="119"/>
      <c r="Z40" s="162">
        <f>SUM(W40/W$31)</f>
        <v>0</v>
      </c>
      <c r="AA40" s="162">
        <f>SUM(((W$31-V40)*3)+W40)/W$31</f>
        <v>3</v>
      </c>
      <c r="AB40" s="103"/>
      <c r="AC40" s="15"/>
      <c r="AD40" s="16"/>
      <c r="AE40" s="15"/>
      <c r="AF40" s="15"/>
      <c r="AG40" s="15"/>
      <c r="AH40" s="119"/>
      <c r="AI40" s="162"/>
      <c r="AJ40" s="162">
        <f>SUM(AF40/AF$31)</f>
        <v>0</v>
      </c>
      <c r="AK40" s="162">
        <f>SUM(((AF$31-AE40)*3)+AF40)/AF$31</f>
        <v>3</v>
      </c>
    </row>
    <row r="41">
      <c r="A41" s="13"/>
      <c r="B41" s="14"/>
      <c r="C41" s="50"/>
      <c r="D41" s="50"/>
      <c r="E41" s="16"/>
      <c r="F41" s="50"/>
      <c r="G41" s="49"/>
      <c r="H41" s="50"/>
      <c r="I41" s="50"/>
      <c r="J41" s="50"/>
      <c r="K41" s="51"/>
      <c r="L41" s="50"/>
      <c r="M41" s="50"/>
      <c r="N41" s="79"/>
      <c r="O41" s="50"/>
      <c r="P41" s="92"/>
      <c r="Q41" s="50"/>
      <c r="R41" s="50"/>
      <c r="S41" s="50"/>
      <c r="T41" s="51"/>
      <c r="U41" s="50"/>
      <c r="V41" s="50"/>
      <c r="W41" s="50"/>
      <c r="X41" s="51"/>
      <c r="Y41" s="92"/>
      <c r="Z41" s="52"/>
      <c r="AA41" s="52"/>
      <c r="AB41" s="52"/>
      <c r="AC41" s="53"/>
      <c r="AI41" s="13"/>
      <c r="AJ41" s="13"/>
      <c r="AK41" s="13"/>
    </row>
    <row r="42">
      <c r="A42" s="13"/>
      <c r="B42" s="14"/>
      <c r="C42" s="163" t="s">
        <v>142</v>
      </c>
      <c r="D42" s="46"/>
      <c r="E42" s="46"/>
      <c r="F42" s="47"/>
      <c r="G42" s="92"/>
      <c r="H42" s="50"/>
      <c r="I42" s="50"/>
      <c r="J42" s="50"/>
      <c r="K42" s="51"/>
      <c r="L42" s="163" t="s">
        <v>143</v>
      </c>
      <c r="M42" s="46"/>
      <c r="N42" s="46"/>
      <c r="O42" s="47"/>
      <c r="P42" s="92"/>
      <c r="Q42" s="50"/>
      <c r="R42" s="50"/>
      <c r="S42" s="50"/>
      <c r="T42" s="51"/>
      <c r="U42" s="163" t="s">
        <v>144</v>
      </c>
      <c r="V42" s="46"/>
      <c r="W42" s="46"/>
      <c r="X42" s="47"/>
      <c r="Y42" s="92"/>
      <c r="Z42" s="52"/>
      <c r="AA42" s="52"/>
      <c r="AB42" s="52"/>
      <c r="AC42" s="53"/>
      <c r="AD42" s="163" t="s">
        <v>145</v>
      </c>
      <c r="AE42" s="46"/>
      <c r="AF42" s="46"/>
      <c r="AG42" s="47"/>
      <c r="AI42" s="13"/>
      <c r="AJ42" s="13"/>
      <c r="AK42" s="13"/>
    </row>
    <row r="43">
      <c r="A43" s="13"/>
      <c r="B43" s="164"/>
      <c r="C43" s="165" t="s">
        <v>146</v>
      </c>
      <c r="D43" s="166"/>
      <c r="E43" s="166"/>
      <c r="F43" s="166"/>
      <c r="G43" s="167"/>
      <c r="H43" s="166"/>
      <c r="I43" s="166"/>
      <c r="J43" s="166"/>
      <c r="K43" s="164"/>
      <c r="L43" s="165" t="s">
        <v>146</v>
      </c>
      <c r="M43" s="166"/>
      <c r="N43" s="166"/>
      <c r="O43" s="166"/>
      <c r="P43" s="167"/>
      <c r="Q43" s="166"/>
      <c r="R43" s="166"/>
      <c r="S43" s="166"/>
      <c r="T43" s="164"/>
      <c r="U43" s="165" t="s">
        <v>146</v>
      </c>
      <c r="V43" s="166"/>
      <c r="W43" s="166"/>
      <c r="X43" s="166"/>
      <c r="Y43" s="167"/>
      <c r="Z43" s="166"/>
      <c r="AA43" s="166"/>
      <c r="AB43" s="52"/>
      <c r="AC43" s="53"/>
      <c r="AD43" s="165" t="s">
        <v>146</v>
      </c>
      <c r="AE43" s="166"/>
      <c r="AF43" s="166"/>
      <c r="AG43" s="166"/>
      <c r="AI43" s="13"/>
      <c r="AJ43" s="13"/>
      <c r="AK43" s="13"/>
    </row>
    <row r="44">
      <c r="A44" s="13"/>
      <c r="B44" s="168">
        <v>2.0</v>
      </c>
      <c r="C44" s="169" t="s">
        <v>118</v>
      </c>
      <c r="D44" s="170">
        <v>3.0</v>
      </c>
      <c r="E44" s="171" t="s">
        <v>147</v>
      </c>
      <c r="G44" s="167"/>
      <c r="H44" s="166"/>
      <c r="I44" s="166"/>
      <c r="J44" s="166"/>
      <c r="K44" s="168">
        <v>2.0</v>
      </c>
      <c r="L44" s="169" t="s">
        <v>148</v>
      </c>
      <c r="M44" s="170">
        <v>3.0</v>
      </c>
      <c r="N44" s="171" t="s">
        <v>147</v>
      </c>
      <c r="P44" s="167"/>
      <c r="Q44" s="166"/>
      <c r="R44" s="166"/>
      <c r="S44" s="166"/>
      <c r="T44" s="168">
        <v>2.0</v>
      </c>
      <c r="U44" s="169" t="s">
        <v>120</v>
      </c>
      <c r="V44" s="170">
        <v>3.0</v>
      </c>
      <c r="W44" s="171" t="s">
        <v>149</v>
      </c>
      <c r="Y44" s="167"/>
      <c r="Z44" s="166"/>
      <c r="AA44" s="166"/>
      <c r="AB44" s="52"/>
      <c r="AC44" s="168">
        <v>2.0</v>
      </c>
      <c r="AD44" s="169" t="s">
        <v>121</v>
      </c>
      <c r="AE44" s="170">
        <v>1.0</v>
      </c>
      <c r="AF44" s="171" t="s">
        <v>149</v>
      </c>
      <c r="AI44" s="52"/>
      <c r="AJ44" s="52"/>
      <c r="AK44" s="13"/>
    </row>
    <row r="45">
      <c r="A45" s="13"/>
      <c r="B45" s="168">
        <v>5.0</v>
      </c>
      <c r="C45" s="169" t="s">
        <v>150</v>
      </c>
      <c r="D45" s="170">
        <v>0.0</v>
      </c>
      <c r="G45" s="167"/>
      <c r="H45" s="166"/>
      <c r="I45" s="166"/>
      <c r="J45" s="166"/>
      <c r="K45" s="168">
        <v>5.0</v>
      </c>
      <c r="L45" s="169" t="s">
        <v>131</v>
      </c>
      <c r="M45" s="170">
        <v>1.0</v>
      </c>
      <c r="P45" s="167"/>
      <c r="Q45" s="166"/>
      <c r="R45" s="166"/>
      <c r="S45" s="166"/>
      <c r="T45" s="168">
        <v>5.0</v>
      </c>
      <c r="U45" s="169" t="s">
        <v>132</v>
      </c>
      <c r="V45" s="170">
        <v>2.0</v>
      </c>
      <c r="Y45" s="167"/>
      <c r="Z45" s="166"/>
      <c r="AA45" s="166"/>
      <c r="AB45" s="103"/>
      <c r="AC45" s="168">
        <v>5.0</v>
      </c>
      <c r="AD45" s="169" t="s">
        <v>133</v>
      </c>
      <c r="AE45" s="170">
        <v>2.0</v>
      </c>
      <c r="AI45" s="52"/>
      <c r="AJ45" s="52"/>
      <c r="AK45" s="13"/>
    </row>
    <row r="46">
      <c r="A46" s="13"/>
      <c r="B46" s="172"/>
      <c r="C46" s="166"/>
      <c r="D46" s="164"/>
      <c r="E46" s="166"/>
      <c r="F46" s="166"/>
      <c r="G46" s="167"/>
      <c r="H46" s="166"/>
      <c r="I46" s="166"/>
      <c r="J46" s="166"/>
      <c r="K46" s="172"/>
      <c r="L46" s="166"/>
      <c r="M46" s="164"/>
      <c r="N46" s="166"/>
      <c r="O46" s="166"/>
      <c r="P46" s="167"/>
      <c r="Q46" s="166"/>
      <c r="R46" s="166"/>
      <c r="S46" s="166"/>
      <c r="T46" s="172"/>
      <c r="U46" s="166"/>
      <c r="V46" s="164"/>
      <c r="W46" s="166"/>
      <c r="X46" s="166"/>
      <c r="Y46" s="167"/>
      <c r="Z46" s="166"/>
      <c r="AA46" s="166"/>
      <c r="AB46" s="103"/>
      <c r="AC46" s="172"/>
      <c r="AD46" s="166"/>
      <c r="AE46" s="164"/>
      <c r="AF46" s="166"/>
      <c r="AG46" s="166"/>
      <c r="AI46" s="52"/>
      <c r="AJ46" s="52"/>
      <c r="AK46" s="173"/>
    </row>
    <row r="47">
      <c r="A47" s="13"/>
      <c r="B47" s="168">
        <v>3.0</v>
      </c>
      <c r="C47" s="169" t="s">
        <v>122</v>
      </c>
      <c r="D47" s="170">
        <v>2.0</v>
      </c>
      <c r="E47" s="171" t="s">
        <v>149</v>
      </c>
      <c r="G47" s="167"/>
      <c r="H47" s="166"/>
      <c r="I47" s="166"/>
      <c r="J47" s="166"/>
      <c r="K47" s="168">
        <v>3.0</v>
      </c>
      <c r="L47" s="169" t="s">
        <v>123</v>
      </c>
      <c r="M47" s="170">
        <v>3.0</v>
      </c>
      <c r="N47" s="171" t="s">
        <v>147</v>
      </c>
      <c r="P47" s="167"/>
      <c r="Q47" s="166"/>
      <c r="R47" s="166"/>
      <c r="S47" s="166"/>
      <c r="T47" s="168">
        <v>3.0</v>
      </c>
      <c r="U47" s="169" t="s">
        <v>124</v>
      </c>
      <c r="V47" s="170">
        <v>5.0</v>
      </c>
      <c r="W47" s="171" t="s">
        <v>149</v>
      </c>
      <c r="Y47" s="167"/>
      <c r="Z47" s="166"/>
      <c r="AA47" s="166"/>
      <c r="AB47" s="103"/>
      <c r="AC47" s="168">
        <v>3.0</v>
      </c>
      <c r="AD47" s="169" t="s">
        <v>125</v>
      </c>
      <c r="AE47" s="170" t="s">
        <v>151</v>
      </c>
      <c r="AF47" s="171" t="s">
        <v>149</v>
      </c>
      <c r="AI47" s="52"/>
      <c r="AJ47" s="52"/>
      <c r="AK47" s="173"/>
    </row>
    <row r="48">
      <c r="A48" s="13"/>
      <c r="B48" s="168">
        <v>4.0</v>
      </c>
      <c r="C48" s="169" t="s">
        <v>126</v>
      </c>
      <c r="D48" s="170">
        <v>1.0</v>
      </c>
      <c r="G48" s="167"/>
      <c r="H48" s="166"/>
      <c r="I48" s="166"/>
      <c r="J48" s="166"/>
      <c r="K48" s="168">
        <v>4.0</v>
      </c>
      <c r="L48" s="169" t="s">
        <v>127</v>
      </c>
      <c r="M48" s="170">
        <v>1.0</v>
      </c>
      <c r="P48" s="167"/>
      <c r="Q48" s="166"/>
      <c r="R48" s="166"/>
      <c r="S48" s="166"/>
      <c r="T48" s="168">
        <v>4.0</v>
      </c>
      <c r="U48" s="169" t="s">
        <v>128</v>
      </c>
      <c r="V48" s="170">
        <v>3.0</v>
      </c>
      <c r="Y48" s="167"/>
      <c r="Z48" s="166"/>
      <c r="AA48" s="166"/>
      <c r="AB48" s="103"/>
      <c r="AC48" s="168">
        <v>4.0</v>
      </c>
      <c r="AD48" s="169" t="s">
        <v>129</v>
      </c>
      <c r="AE48" s="170">
        <v>1.0</v>
      </c>
      <c r="AI48" s="52"/>
      <c r="AJ48" s="52"/>
      <c r="AK48" s="173"/>
    </row>
    <row r="49">
      <c r="A49" s="13"/>
      <c r="B49" s="164"/>
      <c r="C49" s="166"/>
      <c r="D49" s="164"/>
      <c r="E49" s="166"/>
      <c r="F49" s="166"/>
      <c r="G49" s="174"/>
      <c r="H49" s="166"/>
      <c r="I49" s="166"/>
      <c r="J49" s="166"/>
      <c r="K49" s="164"/>
      <c r="L49" s="166"/>
      <c r="M49" s="164"/>
      <c r="N49" s="166"/>
      <c r="O49" s="166"/>
      <c r="P49" s="167"/>
      <c r="Q49" s="166"/>
      <c r="R49" s="166"/>
      <c r="S49" s="166"/>
      <c r="T49" s="164"/>
      <c r="U49" s="166"/>
      <c r="V49" s="164"/>
      <c r="W49" s="166"/>
      <c r="X49" s="166"/>
      <c r="Y49" s="167"/>
      <c r="Z49" s="166"/>
      <c r="AA49" s="166"/>
      <c r="AB49" s="103"/>
      <c r="AC49" s="52"/>
      <c r="AD49" s="166"/>
      <c r="AE49" s="164"/>
      <c r="AF49" s="166"/>
      <c r="AG49" s="166"/>
      <c r="AI49" s="52"/>
      <c r="AJ49" s="52"/>
      <c r="AK49" s="173"/>
    </row>
    <row r="50">
      <c r="A50" s="13"/>
      <c r="B50" s="164"/>
      <c r="C50" s="165" t="s">
        <v>152</v>
      </c>
      <c r="D50" s="164"/>
      <c r="E50" s="166"/>
      <c r="F50" s="166"/>
      <c r="G50" s="167"/>
      <c r="H50" s="166"/>
      <c r="I50" s="166"/>
      <c r="J50" s="166"/>
      <c r="K50" s="164"/>
      <c r="L50" s="165" t="s">
        <v>152</v>
      </c>
      <c r="M50" s="164"/>
      <c r="N50" s="166"/>
      <c r="O50" s="166"/>
      <c r="P50" s="167"/>
      <c r="Q50" s="166"/>
      <c r="R50" s="166"/>
      <c r="S50" s="166"/>
      <c r="T50" s="164"/>
      <c r="U50" s="165" t="s">
        <v>152</v>
      </c>
      <c r="V50" s="164"/>
      <c r="W50" s="166"/>
      <c r="X50" s="166"/>
      <c r="Y50" s="167"/>
      <c r="Z50" s="166"/>
      <c r="AA50" s="166"/>
      <c r="AB50" s="103"/>
      <c r="AC50" s="52"/>
      <c r="AD50" s="165" t="s">
        <v>152</v>
      </c>
      <c r="AE50" s="164"/>
      <c r="AF50" s="166"/>
      <c r="AG50" s="166"/>
      <c r="AI50" s="52"/>
      <c r="AJ50" s="52"/>
      <c r="AK50" s="173"/>
    </row>
    <row r="51">
      <c r="A51" s="13"/>
      <c r="B51" s="164"/>
      <c r="C51" s="169" t="s">
        <v>118</v>
      </c>
      <c r="D51" s="170">
        <v>2.0</v>
      </c>
      <c r="E51" s="171" t="s">
        <v>153</v>
      </c>
      <c r="G51" s="167"/>
      <c r="H51" s="166"/>
      <c r="I51" s="166"/>
      <c r="J51" s="166"/>
      <c r="K51" s="164"/>
      <c r="L51" s="169" t="s">
        <v>148</v>
      </c>
      <c r="M51" s="170">
        <v>0.0</v>
      </c>
      <c r="N51" s="171" t="s">
        <v>153</v>
      </c>
      <c r="P51" s="167"/>
      <c r="Q51" s="166"/>
      <c r="R51" s="166"/>
      <c r="S51" s="166"/>
      <c r="T51" s="164"/>
      <c r="U51" s="169" t="s">
        <v>120</v>
      </c>
      <c r="V51" s="170">
        <v>4.0</v>
      </c>
      <c r="W51" s="171" t="s">
        <v>154</v>
      </c>
      <c r="Y51" s="167"/>
      <c r="Z51" s="166"/>
      <c r="AA51" s="166"/>
      <c r="AB51" s="103"/>
      <c r="AC51" s="52"/>
      <c r="AD51" s="169" t="s">
        <v>125</v>
      </c>
      <c r="AE51" s="170">
        <v>3.0</v>
      </c>
      <c r="AF51" s="171" t="s">
        <v>154</v>
      </c>
      <c r="AI51" s="52"/>
      <c r="AJ51" s="52"/>
      <c r="AK51" s="173"/>
    </row>
    <row r="52">
      <c r="A52" s="13"/>
      <c r="B52" s="164"/>
      <c r="C52" s="169" t="s">
        <v>122</v>
      </c>
      <c r="D52" s="170">
        <v>1.0</v>
      </c>
      <c r="G52" s="167"/>
      <c r="H52" s="166"/>
      <c r="I52" s="166"/>
      <c r="J52" s="166"/>
      <c r="K52" s="164"/>
      <c r="L52" s="169" t="s">
        <v>123</v>
      </c>
      <c r="M52" s="170">
        <v>3.0</v>
      </c>
      <c r="P52" s="167"/>
      <c r="Q52" s="166"/>
      <c r="R52" s="166"/>
      <c r="S52" s="166"/>
      <c r="T52" s="164"/>
      <c r="U52" s="169" t="s">
        <v>124</v>
      </c>
      <c r="V52" s="170">
        <v>3.0</v>
      </c>
      <c r="Y52" s="167"/>
      <c r="Z52" s="166"/>
      <c r="AA52" s="166"/>
      <c r="AB52" s="103"/>
      <c r="AC52" s="52"/>
      <c r="AD52" s="169" t="s">
        <v>133</v>
      </c>
      <c r="AE52" s="170">
        <v>1.0</v>
      </c>
      <c r="AI52" s="52"/>
      <c r="AJ52" s="52"/>
      <c r="AK52" s="173"/>
    </row>
    <row r="53">
      <c r="A53" s="13"/>
      <c r="B53" s="14"/>
      <c r="C53" s="52"/>
      <c r="D53" s="52"/>
      <c r="E53" s="52"/>
      <c r="F53" s="52"/>
      <c r="G53" s="146"/>
      <c r="H53" s="52"/>
      <c r="I53" s="52"/>
      <c r="J53" s="52"/>
      <c r="K53" s="52"/>
      <c r="L53" s="52"/>
      <c r="M53" s="52"/>
      <c r="N53" s="52"/>
      <c r="O53" s="52"/>
      <c r="P53" s="146"/>
      <c r="Q53" s="52"/>
      <c r="R53" s="52"/>
      <c r="S53" s="52"/>
      <c r="T53" s="52"/>
      <c r="U53" s="52"/>
      <c r="V53" s="52"/>
      <c r="W53" s="52"/>
      <c r="X53" s="52"/>
      <c r="Y53" s="146"/>
      <c r="Z53" s="52"/>
      <c r="AA53" s="52"/>
      <c r="AB53" s="52"/>
      <c r="AC53" s="52"/>
      <c r="AI53" s="52"/>
      <c r="AJ53" s="52"/>
      <c r="AK53" s="173"/>
    </row>
    <row r="54">
      <c r="A54" s="13"/>
      <c r="B54" s="55"/>
      <c r="C54" s="163" t="s">
        <v>155</v>
      </c>
      <c r="D54" s="47"/>
      <c r="E54" s="48">
        <v>38.0</v>
      </c>
      <c r="F54" s="57" t="s">
        <v>18</v>
      </c>
      <c r="H54" s="50"/>
      <c r="I54" s="50"/>
      <c r="J54" s="50"/>
      <c r="K54" s="58"/>
      <c r="L54" s="163" t="s">
        <v>156</v>
      </c>
      <c r="M54" s="47"/>
      <c r="N54" s="48">
        <v>38.0</v>
      </c>
      <c r="O54" s="57" t="s">
        <v>18</v>
      </c>
      <c r="Q54" s="50"/>
      <c r="R54" s="50"/>
      <c r="S54" s="50"/>
      <c r="T54" s="58"/>
      <c r="U54" s="163" t="s">
        <v>157</v>
      </c>
      <c r="V54" s="47"/>
      <c r="W54" s="48">
        <v>36.0</v>
      </c>
      <c r="X54" s="57" t="s">
        <v>18</v>
      </c>
      <c r="Z54" s="52"/>
      <c r="AA54" s="52"/>
      <c r="AB54" s="52"/>
      <c r="AC54" s="52"/>
      <c r="AD54" s="175" t="s">
        <v>158</v>
      </c>
      <c r="AE54" s="34"/>
      <c r="AF54" s="34"/>
      <c r="AG54" s="34"/>
      <c r="AH54" s="34"/>
      <c r="AI54" s="176"/>
      <c r="AJ54" s="177"/>
      <c r="AK54" s="178"/>
    </row>
    <row r="55">
      <c r="A55" s="110"/>
      <c r="B55" s="117"/>
      <c r="C55" s="59" t="s">
        <v>22</v>
      </c>
      <c r="D55" s="113" t="s">
        <v>23</v>
      </c>
      <c r="E55" s="113" t="s">
        <v>24</v>
      </c>
      <c r="F55" s="113" t="s">
        <v>25</v>
      </c>
      <c r="G55" s="118" t="s">
        <v>26</v>
      </c>
      <c r="H55" s="62"/>
      <c r="I55" s="62"/>
      <c r="J55" s="115"/>
      <c r="K55" s="117"/>
      <c r="L55" s="59" t="s">
        <v>22</v>
      </c>
      <c r="M55" s="113" t="s">
        <v>23</v>
      </c>
      <c r="N55" s="113" t="s">
        <v>24</v>
      </c>
      <c r="O55" s="113" t="s">
        <v>25</v>
      </c>
      <c r="P55" s="114" t="s">
        <v>26</v>
      </c>
      <c r="Q55" s="62"/>
      <c r="R55" s="62"/>
      <c r="S55" s="116"/>
      <c r="T55" s="117"/>
      <c r="U55" s="59" t="s">
        <v>22</v>
      </c>
      <c r="V55" s="113" t="s">
        <v>23</v>
      </c>
      <c r="W55" s="113" t="s">
        <v>24</v>
      </c>
      <c r="X55" s="113" t="s">
        <v>25</v>
      </c>
      <c r="Y55" s="118" t="s">
        <v>26</v>
      </c>
      <c r="Z55" s="62"/>
      <c r="AA55" s="62"/>
      <c r="AB55" s="116"/>
      <c r="AC55" s="116"/>
      <c r="AD55" s="179" t="s">
        <v>159</v>
      </c>
      <c r="AE55" s="34"/>
      <c r="AF55" s="34"/>
      <c r="AG55" s="34"/>
      <c r="AH55" s="34"/>
      <c r="AI55" s="176"/>
      <c r="AJ55" s="180"/>
      <c r="AK55" s="181"/>
    </row>
    <row r="56">
      <c r="A56" s="13"/>
      <c r="B56" s="147" t="s">
        <v>113</v>
      </c>
      <c r="C56" s="148" t="s">
        <v>160</v>
      </c>
      <c r="D56" s="149">
        <v>38.0</v>
      </c>
      <c r="E56" s="149">
        <v>92.0</v>
      </c>
      <c r="F56" s="150">
        <v>93.0</v>
      </c>
      <c r="G56" s="119">
        <f t="shared" ref="G56:G62" si="9">SUM(E56/D56)</f>
        <v>2.421052632</v>
      </c>
      <c r="H56" s="67"/>
      <c r="I56" s="67"/>
      <c r="J56" s="103"/>
      <c r="K56" s="147" t="s">
        <v>113</v>
      </c>
      <c r="L56" s="148" t="s">
        <v>161</v>
      </c>
      <c r="M56" s="149">
        <v>38.0</v>
      </c>
      <c r="N56" s="149">
        <v>92.0</v>
      </c>
      <c r="O56" s="150">
        <v>71.0</v>
      </c>
      <c r="P56" s="119">
        <f t="shared" ref="P56:P62" si="10">SUM(N56/M56)</f>
        <v>2.421052632</v>
      </c>
      <c r="Q56" s="67"/>
      <c r="R56" s="67"/>
      <c r="S56" s="103"/>
      <c r="T56" s="147" t="s">
        <v>113</v>
      </c>
      <c r="U56" s="148" t="s">
        <v>162</v>
      </c>
      <c r="V56" s="149">
        <v>36.0</v>
      </c>
      <c r="W56" s="149">
        <v>82.0</v>
      </c>
      <c r="X56" s="150">
        <v>44.0</v>
      </c>
      <c r="Y56" s="119">
        <f t="shared" ref="Y56:Y62" si="11">SUM(W56/V56)</f>
        <v>2.277777778</v>
      </c>
      <c r="Z56" s="67"/>
      <c r="AA56" s="67"/>
      <c r="AB56" s="52"/>
      <c r="AC56" s="52"/>
      <c r="AD56" s="182" t="s">
        <v>163</v>
      </c>
      <c r="AI56" s="183"/>
      <c r="AJ56" s="180"/>
      <c r="AK56" s="181"/>
    </row>
    <row r="57">
      <c r="A57" s="13"/>
      <c r="B57" s="154">
        <v>2.0</v>
      </c>
      <c r="C57" s="152" t="s">
        <v>164</v>
      </c>
      <c r="D57" s="64">
        <v>38.0</v>
      </c>
      <c r="E57" s="64">
        <v>77.0</v>
      </c>
      <c r="F57" s="153">
        <v>53.0</v>
      </c>
      <c r="G57" s="119">
        <f t="shared" si="9"/>
        <v>2.026315789</v>
      </c>
      <c r="H57" s="67"/>
      <c r="I57" s="67"/>
      <c r="J57" s="103"/>
      <c r="K57" s="154">
        <v>2.0</v>
      </c>
      <c r="L57" s="152" t="s">
        <v>165</v>
      </c>
      <c r="M57" s="64">
        <v>38.0</v>
      </c>
      <c r="N57" s="64">
        <v>80.0</v>
      </c>
      <c r="O57" s="153">
        <v>35.0</v>
      </c>
      <c r="P57" s="119">
        <f t="shared" si="10"/>
        <v>2.105263158</v>
      </c>
      <c r="Q57" s="67"/>
      <c r="R57" s="67"/>
      <c r="S57" s="103"/>
      <c r="T57" s="151">
        <v>2.0</v>
      </c>
      <c r="U57" s="152" t="s">
        <v>166</v>
      </c>
      <c r="V57" s="64">
        <v>36.0</v>
      </c>
      <c r="W57" s="64">
        <v>74.0</v>
      </c>
      <c r="X57" s="153">
        <v>35.0</v>
      </c>
      <c r="Y57" s="119">
        <f t="shared" si="11"/>
        <v>2.055555556</v>
      </c>
      <c r="Z57" s="67"/>
      <c r="AA57" s="67"/>
      <c r="AB57" s="52"/>
      <c r="AC57" s="52"/>
      <c r="AD57" s="184" t="s">
        <v>167</v>
      </c>
      <c r="AI57" s="183"/>
      <c r="AJ57" s="180"/>
      <c r="AK57" s="181"/>
    </row>
    <row r="58">
      <c r="A58" s="13"/>
      <c r="B58" s="157">
        <v>3.0</v>
      </c>
      <c r="C58" s="152" t="s">
        <v>168</v>
      </c>
      <c r="D58" s="64">
        <v>38.0</v>
      </c>
      <c r="E58" s="64">
        <v>76.0</v>
      </c>
      <c r="F58" s="153">
        <v>36.0</v>
      </c>
      <c r="G58" s="119">
        <f t="shared" si="9"/>
        <v>2</v>
      </c>
      <c r="H58" s="67"/>
      <c r="I58" s="67"/>
      <c r="J58" s="103"/>
      <c r="K58" s="155">
        <v>3.0</v>
      </c>
      <c r="L58" s="152" t="s">
        <v>169</v>
      </c>
      <c r="M58" s="64">
        <v>38.0</v>
      </c>
      <c r="N58" s="64">
        <v>79.0</v>
      </c>
      <c r="O58" s="153">
        <v>40.0</v>
      </c>
      <c r="P58" s="119">
        <f t="shared" si="10"/>
        <v>2.078947368</v>
      </c>
      <c r="Q58" s="67"/>
      <c r="R58" s="67"/>
      <c r="S58" s="103"/>
      <c r="T58" s="155">
        <v>3.0</v>
      </c>
      <c r="U58" s="152" t="s">
        <v>170</v>
      </c>
      <c r="V58" s="64">
        <v>36.0</v>
      </c>
      <c r="W58" s="64">
        <v>70.0</v>
      </c>
      <c r="X58" s="153">
        <v>33.0</v>
      </c>
      <c r="Y58" s="119">
        <f t="shared" si="11"/>
        <v>1.944444444</v>
      </c>
      <c r="Z58" s="67"/>
      <c r="AA58" s="67"/>
      <c r="AB58" s="52"/>
      <c r="AC58" s="52"/>
      <c r="AD58" s="185" t="s">
        <v>171</v>
      </c>
      <c r="AI58" s="183"/>
      <c r="AJ58" s="180"/>
      <c r="AK58" s="181"/>
    </row>
    <row r="59">
      <c r="A59" s="13"/>
      <c r="B59" s="155">
        <v>4.0</v>
      </c>
      <c r="C59" s="152" t="s">
        <v>172</v>
      </c>
      <c r="D59" s="64">
        <v>38.0</v>
      </c>
      <c r="E59" s="64">
        <v>73.0</v>
      </c>
      <c r="F59" s="153">
        <v>29.0</v>
      </c>
      <c r="G59" s="119">
        <f t="shared" si="9"/>
        <v>1.921052632</v>
      </c>
      <c r="H59" s="67"/>
      <c r="I59" s="67"/>
      <c r="J59" s="103"/>
      <c r="K59" s="155">
        <v>4.0</v>
      </c>
      <c r="L59" s="152" t="s">
        <v>173</v>
      </c>
      <c r="M59" s="64">
        <v>38.0</v>
      </c>
      <c r="N59" s="64">
        <v>74.0</v>
      </c>
      <c r="O59" s="153">
        <v>36.0</v>
      </c>
      <c r="P59" s="119">
        <f t="shared" si="10"/>
        <v>1.947368421</v>
      </c>
      <c r="Q59" s="67"/>
      <c r="R59" s="67"/>
      <c r="S59" s="103"/>
      <c r="T59" s="155">
        <v>4.0</v>
      </c>
      <c r="U59" s="152" t="s">
        <v>174</v>
      </c>
      <c r="V59" s="64">
        <v>36.0</v>
      </c>
      <c r="W59" s="64">
        <v>68.0</v>
      </c>
      <c r="X59" s="153">
        <v>38.0</v>
      </c>
      <c r="Y59" s="119">
        <f t="shared" si="11"/>
        <v>1.888888889</v>
      </c>
      <c r="Z59" s="67"/>
      <c r="AA59" s="67"/>
      <c r="AB59" s="52"/>
      <c r="AC59" s="52"/>
      <c r="AD59" s="186" t="s">
        <v>175</v>
      </c>
      <c r="AE59" s="30"/>
      <c r="AF59" s="30"/>
      <c r="AG59" s="30"/>
      <c r="AH59" s="30"/>
      <c r="AI59" s="31"/>
      <c r="AJ59" s="180"/>
      <c r="AK59" s="181"/>
    </row>
    <row r="60">
      <c r="A60" s="13"/>
      <c r="B60" s="155">
        <v>5.0</v>
      </c>
      <c r="C60" s="158" t="s">
        <v>176</v>
      </c>
      <c r="D60" s="159">
        <v>38.0</v>
      </c>
      <c r="E60" s="159">
        <v>70.0</v>
      </c>
      <c r="F60" s="160">
        <v>23.0</v>
      </c>
      <c r="G60" s="119">
        <f t="shared" si="9"/>
        <v>1.842105263</v>
      </c>
      <c r="H60" s="67"/>
      <c r="I60" s="67"/>
      <c r="J60" s="103"/>
      <c r="K60" s="156">
        <v>5.0</v>
      </c>
      <c r="L60" s="158" t="s">
        <v>177</v>
      </c>
      <c r="M60" s="159">
        <v>38.0</v>
      </c>
      <c r="N60" s="159">
        <v>74.0</v>
      </c>
      <c r="O60" s="160">
        <v>19.0</v>
      </c>
      <c r="P60" s="119">
        <f t="shared" si="10"/>
        <v>1.947368421</v>
      </c>
      <c r="Q60" s="67"/>
      <c r="R60" s="67"/>
      <c r="S60" s="103"/>
      <c r="T60" s="155">
        <v>5.0</v>
      </c>
      <c r="U60" s="158" t="s">
        <v>178</v>
      </c>
      <c r="V60" s="159">
        <v>36.0</v>
      </c>
      <c r="W60" s="159">
        <v>63.0</v>
      </c>
      <c r="X60" s="160">
        <v>13.0</v>
      </c>
      <c r="Y60" s="119">
        <f t="shared" si="11"/>
        <v>1.75</v>
      </c>
      <c r="Z60" s="67"/>
      <c r="AA60" s="67"/>
      <c r="AB60" s="52"/>
      <c r="AC60" s="52"/>
      <c r="AJ60" s="180"/>
      <c r="AK60" s="181"/>
    </row>
    <row r="61">
      <c r="A61" s="13"/>
      <c r="B61" s="15">
        <v>6.0</v>
      </c>
      <c r="C61" s="161" t="s">
        <v>179</v>
      </c>
      <c r="D61" s="64">
        <v>38.0</v>
      </c>
      <c r="E61" s="64">
        <v>65.0</v>
      </c>
      <c r="F61" s="120">
        <v>14.0</v>
      </c>
      <c r="G61" s="119">
        <f t="shared" si="9"/>
        <v>1.710526316</v>
      </c>
      <c r="H61" s="67"/>
      <c r="I61" s="67"/>
      <c r="J61" s="103"/>
      <c r="K61" s="15">
        <v>6.0</v>
      </c>
      <c r="L61" s="161" t="s">
        <v>180</v>
      </c>
      <c r="M61" s="64">
        <v>38.0</v>
      </c>
      <c r="N61" s="64">
        <v>59.0</v>
      </c>
      <c r="O61" s="120">
        <v>9.0</v>
      </c>
      <c r="P61" s="119">
        <f t="shared" si="10"/>
        <v>1.552631579</v>
      </c>
      <c r="Q61" s="67"/>
      <c r="R61" s="67"/>
      <c r="S61" s="103"/>
      <c r="T61" s="15">
        <v>6.0</v>
      </c>
      <c r="U61" s="161" t="s">
        <v>181</v>
      </c>
      <c r="V61" s="64">
        <v>36.0</v>
      </c>
      <c r="W61" s="64">
        <v>62.0</v>
      </c>
      <c r="X61" s="120">
        <v>8.0</v>
      </c>
      <c r="Y61" s="119">
        <f t="shared" si="11"/>
        <v>1.722222222</v>
      </c>
      <c r="Z61" s="67"/>
      <c r="AA61" s="67"/>
      <c r="AB61" s="52"/>
      <c r="AC61" s="52"/>
      <c r="AD61" s="187" t="s">
        <v>182</v>
      </c>
      <c r="AE61" s="46"/>
      <c r="AF61" s="46"/>
      <c r="AG61" s="46"/>
      <c r="AH61" s="47"/>
      <c r="AI61" s="188" t="s">
        <v>25</v>
      </c>
      <c r="AJ61" s="180"/>
      <c r="AK61" s="181"/>
    </row>
    <row r="62">
      <c r="A62" s="13"/>
      <c r="B62" s="15">
        <v>7.0</v>
      </c>
      <c r="C62" s="161" t="s">
        <v>183</v>
      </c>
      <c r="D62" s="64">
        <v>38.0</v>
      </c>
      <c r="E62" s="64">
        <v>63.0</v>
      </c>
      <c r="F62" s="120">
        <v>31.0</v>
      </c>
      <c r="G62" s="119">
        <f t="shared" si="9"/>
        <v>1.657894737</v>
      </c>
      <c r="H62" s="67"/>
      <c r="I62" s="67"/>
      <c r="J62" s="103"/>
      <c r="K62" s="15">
        <v>7.0</v>
      </c>
      <c r="L62" s="161" t="s">
        <v>184</v>
      </c>
      <c r="M62" s="64">
        <v>38.0</v>
      </c>
      <c r="N62" s="64">
        <v>53.0</v>
      </c>
      <c r="O62" s="120">
        <v>1.0</v>
      </c>
      <c r="P62" s="119">
        <f t="shared" si="10"/>
        <v>1.394736842</v>
      </c>
      <c r="Q62" s="67"/>
      <c r="R62" s="67"/>
      <c r="S62" s="103"/>
      <c r="T62" s="15">
        <v>7.0</v>
      </c>
      <c r="U62" s="161" t="s">
        <v>185</v>
      </c>
      <c r="V62" s="64">
        <v>36.0</v>
      </c>
      <c r="W62" s="64">
        <v>52.0</v>
      </c>
      <c r="X62" s="120">
        <v>7.0</v>
      </c>
      <c r="Y62" s="119">
        <f t="shared" si="11"/>
        <v>1.444444444</v>
      </c>
      <c r="Z62" s="67"/>
      <c r="AA62" s="67"/>
      <c r="AB62" s="52"/>
      <c r="AC62" s="52"/>
      <c r="AD62" s="189" t="s">
        <v>186</v>
      </c>
      <c r="AE62" s="190" t="s">
        <v>187</v>
      </c>
      <c r="AG62" s="191">
        <v>2.289473684210526</v>
      </c>
      <c r="AH62" s="183"/>
      <c r="AI62" s="192">
        <v>64.0</v>
      </c>
      <c r="AJ62" s="180"/>
      <c r="AK62" s="181"/>
    </row>
    <row r="63">
      <c r="A63" s="13"/>
      <c r="B63" s="15"/>
      <c r="C63" s="16"/>
      <c r="D63" s="15"/>
      <c r="E63" s="15"/>
      <c r="F63" s="15"/>
      <c r="G63" s="119"/>
      <c r="H63" s="193">
        <f>SUM(E63/$E$54)</f>
        <v>0</v>
      </c>
      <c r="I63" s="193">
        <f>SUM(((E$54-D63)*3)+E63)/E$54</f>
        <v>3</v>
      </c>
      <c r="J63" s="103"/>
      <c r="K63" s="15"/>
      <c r="L63" s="16"/>
      <c r="M63" s="15"/>
      <c r="N63" s="15"/>
      <c r="O63" s="15"/>
      <c r="P63" s="119"/>
      <c r="Q63" s="162">
        <f>SUM(N63/$N$54)</f>
        <v>0</v>
      </c>
      <c r="R63" s="162">
        <f>SUM(((N$54-M63)*3)+N63)/N$54</f>
        <v>3</v>
      </c>
      <c r="S63" s="103"/>
      <c r="T63" s="15"/>
      <c r="U63" s="16"/>
      <c r="V63" s="15"/>
      <c r="W63" s="15"/>
      <c r="X63" s="15"/>
      <c r="Y63" s="119"/>
      <c r="Z63" s="162">
        <f>SUM(W63/$W$54)</f>
        <v>0</v>
      </c>
      <c r="AA63" s="162">
        <f>SUM(((W$54-V63)*3)+W63)/W$54</f>
        <v>3</v>
      </c>
      <c r="AB63" s="52"/>
      <c r="AC63" s="52"/>
      <c r="AD63" s="194" t="s">
        <v>165</v>
      </c>
      <c r="AE63" s="195" t="s">
        <v>188</v>
      </c>
      <c r="AG63" s="196">
        <v>2.1052631578947367</v>
      </c>
      <c r="AH63" s="183"/>
      <c r="AI63" s="197">
        <v>35.0</v>
      </c>
      <c r="AJ63" s="180"/>
      <c r="AK63" s="181"/>
    </row>
    <row r="64">
      <c r="A64" s="13"/>
      <c r="B64" s="15"/>
      <c r="C64" s="16"/>
      <c r="D64" s="15"/>
      <c r="E64" s="15"/>
      <c r="F64" s="15"/>
      <c r="G64" s="119"/>
      <c r="H64" s="193"/>
      <c r="I64" s="193"/>
      <c r="J64" s="103"/>
      <c r="K64" s="15"/>
      <c r="L64" s="16"/>
      <c r="M64" s="15"/>
      <c r="N64" s="15"/>
      <c r="O64" s="15"/>
      <c r="P64" s="119"/>
      <c r="Q64" s="162"/>
      <c r="R64" s="162"/>
      <c r="S64" s="103"/>
      <c r="T64" s="15"/>
      <c r="U64" s="16"/>
      <c r="V64" s="15"/>
      <c r="W64" s="15"/>
      <c r="X64" s="15"/>
      <c r="Y64" s="119"/>
      <c r="Z64" s="162"/>
      <c r="AA64" s="162"/>
      <c r="AB64" s="52"/>
      <c r="AC64" s="52"/>
      <c r="AD64" s="194" t="s">
        <v>189</v>
      </c>
      <c r="AE64" s="195" t="s">
        <v>188</v>
      </c>
      <c r="AG64" s="196">
        <v>2.0789473684210527</v>
      </c>
      <c r="AH64" s="183"/>
      <c r="AI64" s="197">
        <v>40.0</v>
      </c>
      <c r="AJ64" s="180"/>
      <c r="AK64" s="198"/>
    </row>
    <row r="65">
      <c r="A65" s="13"/>
      <c r="B65" s="15"/>
      <c r="C65" s="163" t="s">
        <v>190</v>
      </c>
      <c r="D65" s="46"/>
      <c r="E65" s="46"/>
      <c r="F65" s="47"/>
      <c r="G65" s="119"/>
      <c r="H65" s="193"/>
      <c r="I65" s="193"/>
      <c r="J65" s="103"/>
      <c r="K65" s="15"/>
      <c r="L65" s="163" t="s">
        <v>191</v>
      </c>
      <c r="M65" s="46"/>
      <c r="N65" s="46"/>
      <c r="O65" s="47"/>
      <c r="P65" s="119"/>
      <c r="Q65" s="162"/>
      <c r="R65" s="162"/>
      <c r="S65" s="103"/>
      <c r="T65" s="15"/>
      <c r="U65" s="163" t="s">
        <v>192</v>
      </c>
      <c r="V65" s="46"/>
      <c r="W65" s="46"/>
      <c r="X65" s="47"/>
      <c r="Y65" s="119"/>
      <c r="Z65" s="162"/>
      <c r="AA65" s="162"/>
      <c r="AB65" s="52"/>
      <c r="AC65" s="52"/>
      <c r="AD65" s="189" t="s">
        <v>193</v>
      </c>
      <c r="AE65" s="190" t="s">
        <v>194</v>
      </c>
      <c r="AG65" s="191">
        <v>2.0555555555555554</v>
      </c>
      <c r="AH65" s="183"/>
      <c r="AI65" s="192">
        <v>35.0</v>
      </c>
      <c r="AJ65" s="180"/>
      <c r="AK65" s="181"/>
    </row>
    <row r="66">
      <c r="A66" s="13"/>
      <c r="B66" s="15"/>
      <c r="C66" s="165" t="s">
        <v>146</v>
      </c>
      <c r="D66" s="166"/>
      <c r="E66" s="166"/>
      <c r="F66" s="166"/>
      <c r="G66" s="119"/>
      <c r="H66" s="193"/>
      <c r="I66" s="193"/>
      <c r="J66" s="103"/>
      <c r="K66" s="15"/>
      <c r="L66" s="165" t="s">
        <v>146</v>
      </c>
      <c r="M66" s="166"/>
      <c r="N66" s="166"/>
      <c r="O66" s="166"/>
      <c r="P66" s="119"/>
      <c r="Q66" s="162"/>
      <c r="R66" s="162"/>
      <c r="S66" s="103"/>
      <c r="T66" s="15"/>
      <c r="U66" s="165" t="s">
        <v>146</v>
      </c>
      <c r="V66" s="166"/>
      <c r="W66" s="166"/>
      <c r="X66" s="166"/>
      <c r="Y66" s="119"/>
      <c r="Z66" s="162"/>
      <c r="AA66" s="162"/>
      <c r="AB66" s="52"/>
      <c r="AC66" s="52"/>
      <c r="AD66" s="199" t="s">
        <v>195</v>
      </c>
      <c r="AE66" s="200" t="s">
        <v>196</v>
      </c>
      <c r="AG66" s="201">
        <v>2.026315789473684</v>
      </c>
      <c r="AH66" s="183"/>
      <c r="AI66" s="202">
        <v>53.0</v>
      </c>
      <c r="AJ66" s="180"/>
      <c r="AK66" s="181"/>
    </row>
    <row r="67">
      <c r="A67" s="13"/>
      <c r="B67" s="168">
        <v>2.0</v>
      </c>
      <c r="C67" s="169" t="s">
        <v>164</v>
      </c>
      <c r="D67" s="170">
        <v>2.0</v>
      </c>
      <c r="E67" s="171" t="s">
        <v>147</v>
      </c>
      <c r="G67" s="119"/>
      <c r="H67" s="193"/>
      <c r="I67" s="193"/>
      <c r="J67" s="103"/>
      <c r="K67" s="168">
        <v>2.0</v>
      </c>
      <c r="L67" s="169" t="s">
        <v>165</v>
      </c>
      <c r="M67" s="170">
        <v>0.0</v>
      </c>
      <c r="N67" s="171" t="s">
        <v>149</v>
      </c>
      <c r="P67" s="119"/>
      <c r="Q67" s="162"/>
      <c r="R67" s="162"/>
      <c r="S67" s="103"/>
      <c r="T67" s="168">
        <v>2.0</v>
      </c>
      <c r="U67" s="169" t="s">
        <v>166</v>
      </c>
      <c r="V67" s="170">
        <v>3.0</v>
      </c>
      <c r="W67" s="171" t="s">
        <v>197</v>
      </c>
      <c r="Y67" s="119"/>
      <c r="Z67" s="162"/>
      <c r="AA67" s="162"/>
      <c r="AB67" s="52"/>
      <c r="AC67" s="52"/>
      <c r="AD67" s="199" t="s">
        <v>198</v>
      </c>
      <c r="AE67" s="200" t="s">
        <v>187</v>
      </c>
      <c r="AG67" s="201">
        <v>2.026315789473684</v>
      </c>
      <c r="AH67" s="183"/>
      <c r="AI67" s="202">
        <v>46.0</v>
      </c>
      <c r="AJ67" s="203"/>
      <c r="AK67" s="203"/>
    </row>
    <row r="68">
      <c r="A68" s="13"/>
      <c r="B68" s="168">
        <v>5.0</v>
      </c>
      <c r="C68" s="169" t="s">
        <v>176</v>
      </c>
      <c r="D68" s="170">
        <v>1.0</v>
      </c>
      <c r="G68" s="119"/>
      <c r="H68" s="193"/>
      <c r="I68" s="193"/>
      <c r="J68" s="103"/>
      <c r="K68" s="168">
        <v>5.0</v>
      </c>
      <c r="L68" s="169" t="s">
        <v>177</v>
      </c>
      <c r="M68" s="170">
        <v>2.0</v>
      </c>
      <c r="P68" s="119"/>
      <c r="Q68" s="162"/>
      <c r="R68" s="162"/>
      <c r="S68" s="103"/>
      <c r="T68" s="168">
        <v>5.0</v>
      </c>
      <c r="U68" s="169" t="s">
        <v>199</v>
      </c>
      <c r="V68" s="170">
        <v>0.0</v>
      </c>
      <c r="Y68" s="119"/>
      <c r="Z68" s="162"/>
      <c r="AA68" s="162"/>
      <c r="AB68" s="52"/>
      <c r="AC68" s="52"/>
      <c r="AD68" s="194" t="s">
        <v>200</v>
      </c>
      <c r="AE68" s="195" t="s">
        <v>201</v>
      </c>
      <c r="AG68" s="196">
        <v>2.0</v>
      </c>
      <c r="AH68" s="183"/>
      <c r="AI68" s="197">
        <v>37.0</v>
      </c>
      <c r="AJ68" s="180"/>
      <c r="AK68" s="181"/>
    </row>
    <row r="69">
      <c r="A69" s="13"/>
      <c r="B69" s="172"/>
      <c r="C69" s="166"/>
      <c r="D69" s="164"/>
      <c r="E69" s="166"/>
      <c r="F69" s="166"/>
      <c r="G69" s="119"/>
      <c r="H69" s="193"/>
      <c r="I69" s="193"/>
      <c r="J69" s="103"/>
      <c r="K69" s="172"/>
      <c r="L69" s="166"/>
      <c r="M69" s="164"/>
      <c r="N69" s="166"/>
      <c r="O69" s="166"/>
      <c r="P69" s="119"/>
      <c r="Q69" s="162"/>
      <c r="R69" s="162"/>
      <c r="S69" s="103"/>
      <c r="T69" s="172"/>
      <c r="U69" s="166"/>
      <c r="V69" s="164"/>
      <c r="W69" s="166"/>
      <c r="X69" s="166"/>
      <c r="Y69" s="119"/>
      <c r="Z69" s="162"/>
      <c r="AA69" s="162"/>
      <c r="AB69" s="52"/>
      <c r="AC69" s="52"/>
      <c r="AD69" s="189" t="s">
        <v>202</v>
      </c>
      <c r="AE69" s="190" t="s">
        <v>196</v>
      </c>
      <c r="AG69" s="191">
        <v>2.0</v>
      </c>
      <c r="AH69" s="183"/>
      <c r="AI69" s="192">
        <v>36.0</v>
      </c>
      <c r="AJ69" s="180"/>
      <c r="AK69" s="181"/>
    </row>
    <row r="70">
      <c r="A70" s="13"/>
      <c r="B70" s="168">
        <v>3.0</v>
      </c>
      <c r="C70" s="169" t="s">
        <v>168</v>
      </c>
      <c r="D70" s="170">
        <v>2.0</v>
      </c>
      <c r="E70" s="171" t="s">
        <v>147</v>
      </c>
      <c r="G70" s="119"/>
      <c r="H70" s="193"/>
      <c r="I70" s="193"/>
      <c r="J70" s="103"/>
      <c r="K70" s="168">
        <v>3.0</v>
      </c>
      <c r="L70" s="169" t="s">
        <v>169</v>
      </c>
      <c r="M70" s="170">
        <v>1.0</v>
      </c>
      <c r="N70" s="171" t="s">
        <v>149</v>
      </c>
      <c r="P70" s="119"/>
      <c r="Q70" s="162"/>
      <c r="R70" s="162"/>
      <c r="S70" s="103"/>
      <c r="T70" s="168">
        <v>3.0</v>
      </c>
      <c r="U70" s="169" t="s">
        <v>170</v>
      </c>
      <c r="V70" s="170">
        <v>2.0</v>
      </c>
      <c r="W70" s="171" t="s">
        <v>197</v>
      </c>
      <c r="Y70" s="119"/>
      <c r="Z70" s="162"/>
      <c r="AA70" s="162"/>
      <c r="AB70" s="52"/>
      <c r="AC70" s="52"/>
      <c r="AD70" s="199" t="s">
        <v>121</v>
      </c>
      <c r="AE70" s="200" t="s">
        <v>203</v>
      </c>
      <c r="AG70" s="201">
        <v>1.9736842105263157</v>
      </c>
      <c r="AH70" s="183"/>
      <c r="AI70" s="202">
        <v>58.0</v>
      </c>
      <c r="AJ70" s="180"/>
      <c r="AK70" s="181"/>
    </row>
    <row r="71">
      <c r="A71" s="13"/>
      <c r="B71" s="168">
        <v>4.0</v>
      </c>
      <c r="C71" s="169" t="s">
        <v>172</v>
      </c>
      <c r="D71" s="170">
        <v>1.0</v>
      </c>
      <c r="G71" s="119"/>
      <c r="H71" s="193"/>
      <c r="I71" s="193"/>
      <c r="J71" s="103"/>
      <c r="K71" s="168">
        <v>4.0</v>
      </c>
      <c r="L71" s="169" t="s">
        <v>173</v>
      </c>
      <c r="M71" s="170">
        <v>0.0</v>
      </c>
      <c r="P71" s="119"/>
      <c r="Q71" s="162"/>
      <c r="R71" s="162"/>
      <c r="S71" s="103"/>
      <c r="T71" s="168">
        <v>4.0</v>
      </c>
      <c r="U71" s="169" t="s">
        <v>174</v>
      </c>
      <c r="V71" s="170">
        <v>3.0</v>
      </c>
      <c r="Y71" s="119"/>
      <c r="Z71" s="162"/>
      <c r="AA71" s="162"/>
      <c r="AB71" s="52"/>
      <c r="AC71" s="52"/>
      <c r="AD71" s="189" t="s">
        <v>204</v>
      </c>
      <c r="AE71" s="190" t="s">
        <v>205</v>
      </c>
      <c r="AG71" s="191">
        <v>1.9736842105263157</v>
      </c>
      <c r="AH71" s="183"/>
      <c r="AI71" s="192">
        <v>39.0</v>
      </c>
      <c r="AJ71" s="180"/>
      <c r="AK71" s="181"/>
    </row>
    <row r="72">
      <c r="A72" s="13"/>
      <c r="B72" s="15"/>
      <c r="C72" s="166"/>
      <c r="D72" s="164"/>
      <c r="E72" s="166"/>
      <c r="F72" s="166"/>
      <c r="G72" s="119"/>
      <c r="H72" s="193"/>
      <c r="I72" s="193"/>
      <c r="J72" s="103"/>
      <c r="K72" s="15"/>
      <c r="L72" s="166"/>
      <c r="M72" s="164"/>
      <c r="N72" s="166"/>
      <c r="O72" s="166"/>
      <c r="P72" s="119"/>
      <c r="Q72" s="162"/>
      <c r="R72" s="162"/>
      <c r="S72" s="103"/>
      <c r="T72" s="15"/>
      <c r="U72" s="166"/>
      <c r="V72" s="164"/>
      <c r="W72" s="166"/>
      <c r="X72" s="166"/>
      <c r="Y72" s="119"/>
      <c r="Z72" s="162"/>
      <c r="AA72" s="162"/>
      <c r="AB72" s="52"/>
      <c r="AC72" s="52"/>
      <c r="AD72" s="189" t="s">
        <v>206</v>
      </c>
      <c r="AE72" s="190" t="s">
        <v>203</v>
      </c>
      <c r="AG72" s="191">
        <v>1.9736842105263157</v>
      </c>
      <c r="AH72" s="183"/>
      <c r="AI72" s="192">
        <v>23.0</v>
      </c>
      <c r="AJ72" s="180"/>
      <c r="AK72" s="181"/>
    </row>
    <row r="73">
      <c r="A73" s="13"/>
      <c r="B73" s="15"/>
      <c r="C73" s="165" t="s">
        <v>152</v>
      </c>
      <c r="D73" s="164"/>
      <c r="E73" s="166"/>
      <c r="F73" s="166"/>
      <c r="G73" s="119"/>
      <c r="H73" s="193"/>
      <c r="I73" s="193"/>
      <c r="J73" s="103"/>
      <c r="K73" s="15"/>
      <c r="L73" s="165" t="s">
        <v>152</v>
      </c>
      <c r="M73" s="164"/>
      <c r="N73" s="166"/>
      <c r="O73" s="166"/>
      <c r="P73" s="119"/>
      <c r="Q73" s="162"/>
      <c r="R73" s="162"/>
      <c r="S73" s="103"/>
      <c r="T73" s="15"/>
      <c r="U73" s="165" t="s">
        <v>152</v>
      </c>
      <c r="V73" s="164"/>
      <c r="W73" s="166"/>
      <c r="X73" s="166"/>
      <c r="Y73" s="119"/>
      <c r="Z73" s="162"/>
      <c r="AA73" s="162"/>
      <c r="AB73" s="52"/>
      <c r="AC73" s="52"/>
      <c r="AD73" s="199" t="s">
        <v>207</v>
      </c>
      <c r="AE73" s="200" t="s">
        <v>205</v>
      </c>
      <c r="AG73" s="201">
        <v>1.9473684210526316</v>
      </c>
      <c r="AH73" s="183"/>
      <c r="AI73" s="197">
        <v>44.0</v>
      </c>
      <c r="AJ73" s="180"/>
      <c r="AK73" s="181"/>
    </row>
    <row r="74">
      <c r="A74" s="13"/>
      <c r="B74" s="15"/>
      <c r="C74" s="169" t="s">
        <v>164</v>
      </c>
      <c r="D74" s="170">
        <v>0.0</v>
      </c>
      <c r="E74" s="171" t="s">
        <v>153</v>
      </c>
      <c r="G74" s="119"/>
      <c r="H74" s="193"/>
      <c r="I74" s="193"/>
      <c r="J74" s="103"/>
      <c r="K74" s="15"/>
      <c r="L74" s="169" t="s">
        <v>169</v>
      </c>
      <c r="M74" s="170">
        <v>2.0</v>
      </c>
      <c r="N74" s="171" t="s">
        <v>208</v>
      </c>
      <c r="P74" s="119"/>
      <c r="Q74" s="162"/>
      <c r="R74" s="162"/>
      <c r="S74" s="103"/>
      <c r="T74" s="15"/>
      <c r="U74" s="169" t="s">
        <v>166</v>
      </c>
      <c r="V74" s="170">
        <v>2.0</v>
      </c>
      <c r="W74" s="171" t="s">
        <v>209</v>
      </c>
      <c r="Y74" s="119"/>
      <c r="Z74" s="162"/>
      <c r="AA74" s="162"/>
      <c r="AB74" s="52"/>
      <c r="AC74" s="52"/>
      <c r="AD74" s="199" t="s">
        <v>173</v>
      </c>
      <c r="AE74" s="200" t="s">
        <v>188</v>
      </c>
      <c r="AG74" s="201">
        <v>1.9473684210526316</v>
      </c>
      <c r="AH74" s="183"/>
      <c r="AI74" s="197">
        <v>36.0</v>
      </c>
      <c r="AJ74" s="180"/>
      <c r="AK74" s="181"/>
    </row>
    <row r="75">
      <c r="A75" s="13"/>
      <c r="B75" s="15"/>
      <c r="C75" s="169" t="s">
        <v>168</v>
      </c>
      <c r="D75" s="170">
        <v>3.0</v>
      </c>
      <c r="G75" s="119"/>
      <c r="H75" s="193"/>
      <c r="I75" s="193"/>
      <c r="J75" s="103"/>
      <c r="K75" s="15"/>
      <c r="L75" s="169" t="s">
        <v>177</v>
      </c>
      <c r="M75" s="170" t="s">
        <v>210</v>
      </c>
      <c r="P75" s="119"/>
      <c r="Q75" s="162"/>
      <c r="R75" s="162"/>
      <c r="S75" s="103"/>
      <c r="T75" s="15"/>
      <c r="U75" s="169" t="s">
        <v>174</v>
      </c>
      <c r="V75" s="170">
        <v>1.0</v>
      </c>
      <c r="Y75" s="119"/>
      <c r="Z75" s="162"/>
      <c r="AA75" s="162"/>
      <c r="AB75" s="52"/>
      <c r="AC75" s="52"/>
      <c r="AD75" s="204" t="s">
        <v>211</v>
      </c>
      <c r="AE75" s="205" t="s">
        <v>188</v>
      </c>
      <c r="AG75" s="206">
        <v>1.9473684210526316</v>
      </c>
      <c r="AH75" s="183"/>
      <c r="AI75" s="207">
        <v>19.0</v>
      </c>
      <c r="AJ75" s="180"/>
      <c r="AK75" s="181"/>
    </row>
    <row r="76">
      <c r="A76" s="13"/>
      <c r="B76" s="15"/>
      <c r="C76" s="16"/>
      <c r="D76" s="15"/>
      <c r="E76" s="15"/>
      <c r="F76" s="15"/>
      <c r="G76" s="119"/>
      <c r="H76" s="193"/>
      <c r="I76" s="193"/>
      <c r="J76" s="103"/>
      <c r="K76" s="15"/>
      <c r="L76" s="16"/>
      <c r="M76" s="15"/>
      <c r="N76" s="15"/>
      <c r="O76" s="15"/>
      <c r="P76" s="119"/>
      <c r="Q76" s="162"/>
      <c r="R76" s="162"/>
      <c r="S76" s="103"/>
      <c r="T76" s="15"/>
      <c r="U76" s="16"/>
      <c r="V76" s="15"/>
      <c r="W76" s="15"/>
      <c r="X76" s="15"/>
      <c r="Y76" s="119"/>
      <c r="Z76" s="162"/>
      <c r="AA76" s="162"/>
      <c r="AB76" s="52"/>
      <c r="AC76" s="52"/>
      <c r="AD76" s="199" t="s">
        <v>170</v>
      </c>
      <c r="AE76" s="200" t="s">
        <v>194</v>
      </c>
      <c r="AG76" s="201">
        <v>1.9444444444444444</v>
      </c>
      <c r="AH76" s="183"/>
      <c r="AI76" s="197">
        <v>33.0</v>
      </c>
      <c r="AJ76" s="180"/>
      <c r="AK76" s="181"/>
    </row>
    <row r="77">
      <c r="A77" s="13"/>
      <c r="B77" s="15"/>
      <c r="C77" s="208" t="s">
        <v>212</v>
      </c>
      <c r="D77" s="37"/>
      <c r="E77" s="37"/>
      <c r="F77" s="37"/>
      <c r="G77" s="37"/>
      <c r="H77" s="37"/>
      <c r="I77" s="37"/>
      <c r="J77" s="37"/>
      <c r="K77" s="37"/>
      <c r="L77" s="37"/>
      <c r="M77" s="37"/>
      <c r="N77" s="37"/>
      <c r="O77" s="37"/>
      <c r="P77" s="37"/>
      <c r="Q77" s="37"/>
      <c r="R77" s="37"/>
      <c r="S77" s="37"/>
      <c r="T77" s="37"/>
      <c r="U77" s="37"/>
      <c r="V77" s="37"/>
      <c r="W77" s="37"/>
      <c r="X77" s="37"/>
      <c r="Y77" s="38"/>
      <c r="Z77" s="162"/>
      <c r="AA77" s="162"/>
      <c r="AB77" s="52"/>
      <c r="AC77" s="52"/>
      <c r="AD77" s="199" t="s">
        <v>172</v>
      </c>
      <c r="AE77" s="200" t="s">
        <v>196</v>
      </c>
      <c r="AG77" s="201">
        <v>1.9210526315789473</v>
      </c>
      <c r="AH77" s="183"/>
      <c r="AI77" s="197">
        <v>29.0</v>
      </c>
      <c r="AJ77" s="180"/>
      <c r="AK77" s="181"/>
    </row>
    <row r="78">
      <c r="A78" s="13"/>
      <c r="B78" s="15"/>
      <c r="C78" s="16"/>
      <c r="Z78" s="162"/>
      <c r="AA78" s="162"/>
      <c r="AB78" s="52"/>
      <c r="AC78" s="52"/>
      <c r="AD78" s="199" t="s">
        <v>126</v>
      </c>
      <c r="AE78" s="200" t="s">
        <v>205</v>
      </c>
      <c r="AG78" s="201">
        <v>1.9210526315789473</v>
      </c>
      <c r="AH78" s="183"/>
      <c r="AI78" s="197">
        <v>27.0</v>
      </c>
      <c r="AJ78" s="180"/>
      <c r="AK78" s="181"/>
    </row>
    <row r="79">
      <c r="A79" s="13"/>
      <c r="B79" s="15"/>
      <c r="C79" s="209" t="s">
        <v>120</v>
      </c>
      <c r="D79" s="210" t="s">
        <v>213</v>
      </c>
      <c r="J79" s="103"/>
      <c r="Z79" s="162"/>
      <c r="AA79" s="162"/>
      <c r="AB79" s="52"/>
      <c r="AC79" s="52"/>
      <c r="AD79" s="199" t="s">
        <v>130</v>
      </c>
      <c r="AE79" s="200" t="s">
        <v>205</v>
      </c>
      <c r="AG79" s="201">
        <v>1.894736842105263</v>
      </c>
      <c r="AH79" s="183"/>
      <c r="AI79" s="197">
        <v>37.0</v>
      </c>
      <c r="AJ79" s="211"/>
      <c r="AK79" s="212"/>
    </row>
    <row r="80">
      <c r="A80" s="13"/>
      <c r="B80" s="15"/>
      <c r="C80" s="213" t="s">
        <v>169</v>
      </c>
      <c r="D80" s="214" t="s">
        <v>214</v>
      </c>
      <c r="Z80" s="162"/>
      <c r="AA80" s="162"/>
      <c r="AB80" s="52"/>
      <c r="AC80" s="52"/>
      <c r="AD80" s="199" t="s">
        <v>215</v>
      </c>
      <c r="AE80" s="200" t="s">
        <v>194</v>
      </c>
      <c r="AG80" s="201">
        <v>1.8888888888888888</v>
      </c>
      <c r="AH80" s="183"/>
      <c r="AI80" s="197">
        <v>38.0</v>
      </c>
      <c r="AJ80" s="211"/>
      <c r="AK80" s="212"/>
    </row>
    <row r="81">
      <c r="A81" s="13"/>
      <c r="B81" s="15"/>
      <c r="C81" s="209" t="s">
        <v>166</v>
      </c>
      <c r="D81" s="210" t="s">
        <v>213</v>
      </c>
      <c r="Z81" s="162"/>
      <c r="AA81" s="162"/>
      <c r="AB81" s="52"/>
      <c r="AC81" s="52"/>
      <c r="AD81" s="204" t="s">
        <v>216</v>
      </c>
      <c r="AE81" s="205" t="s">
        <v>201</v>
      </c>
      <c r="AG81" s="206">
        <v>1.868421052631579</v>
      </c>
      <c r="AH81" s="183"/>
      <c r="AI81" s="207">
        <v>31.0</v>
      </c>
      <c r="AJ81" s="211"/>
      <c r="AK81" s="212"/>
    </row>
    <row r="82">
      <c r="A82" s="13"/>
      <c r="B82" s="15"/>
      <c r="C82" s="213" t="s">
        <v>164</v>
      </c>
      <c r="D82" s="214" t="s">
        <v>214</v>
      </c>
      <c r="Z82" s="162"/>
      <c r="AA82" s="162"/>
      <c r="AB82" s="52"/>
      <c r="AC82" s="52"/>
      <c r="AD82" s="199" t="s">
        <v>129</v>
      </c>
      <c r="AE82" s="200" t="s">
        <v>203</v>
      </c>
      <c r="AG82" s="201">
        <v>1.868421052631579</v>
      </c>
      <c r="AH82" s="183"/>
      <c r="AI82" s="197">
        <v>30.0</v>
      </c>
      <c r="AJ82" s="211"/>
      <c r="AK82" s="212"/>
    </row>
    <row r="83">
      <c r="A83" s="13"/>
      <c r="B83" s="15"/>
      <c r="C83" s="213" t="s">
        <v>124</v>
      </c>
      <c r="D83" s="214" t="s">
        <v>214</v>
      </c>
      <c r="Z83" s="162"/>
      <c r="AA83" s="162"/>
      <c r="AB83" s="52"/>
      <c r="AC83" s="52"/>
      <c r="AD83" s="199" t="s">
        <v>217</v>
      </c>
      <c r="AE83" s="200" t="s">
        <v>203</v>
      </c>
      <c r="AG83" s="201">
        <v>1.868421052631579</v>
      </c>
      <c r="AH83" s="183"/>
      <c r="AI83" s="197">
        <v>25.0</v>
      </c>
      <c r="AJ83" s="211"/>
      <c r="AK83" s="212"/>
    </row>
    <row r="84">
      <c r="A84" s="13"/>
      <c r="B84" s="15"/>
      <c r="C84" s="213" t="s">
        <v>218</v>
      </c>
      <c r="D84" s="214" t="s">
        <v>214</v>
      </c>
      <c r="Z84" s="162"/>
      <c r="AA84" s="162"/>
      <c r="AB84" s="52"/>
      <c r="AC84" s="52"/>
      <c r="AD84" s="199" t="s">
        <v>176</v>
      </c>
      <c r="AE84" s="200" t="s">
        <v>196</v>
      </c>
      <c r="AG84" s="201">
        <v>1.8421052631578947</v>
      </c>
      <c r="AH84" s="183"/>
      <c r="AI84" s="197">
        <v>23.0</v>
      </c>
      <c r="AJ84" s="211"/>
      <c r="AK84" s="212"/>
    </row>
    <row r="85">
      <c r="A85" s="13"/>
      <c r="B85" s="15"/>
      <c r="C85" s="209" t="s">
        <v>168</v>
      </c>
      <c r="D85" s="210" t="s">
        <v>213</v>
      </c>
      <c r="Z85" s="162"/>
      <c r="AA85" s="162"/>
      <c r="AB85" s="52"/>
      <c r="AC85" s="52"/>
      <c r="AD85" s="199" t="s">
        <v>127</v>
      </c>
      <c r="AE85" s="200" t="s">
        <v>201</v>
      </c>
      <c r="AG85" s="201">
        <v>1.8157894736842106</v>
      </c>
      <c r="AH85" s="183"/>
      <c r="AI85" s="197">
        <v>18.0</v>
      </c>
      <c r="AJ85" s="211"/>
      <c r="AK85" s="212"/>
    </row>
    <row r="86">
      <c r="A86" s="13"/>
      <c r="B86" s="15"/>
      <c r="C86" s="215" t="s">
        <v>118</v>
      </c>
      <c r="D86" s="210" t="s">
        <v>219</v>
      </c>
      <c r="J86" s="216" t="s">
        <v>220</v>
      </c>
      <c r="M86" s="217" t="s">
        <v>221</v>
      </c>
      <c r="Q86" s="218"/>
      <c r="U86" s="217" t="s">
        <v>222</v>
      </c>
      <c r="V86" s="64"/>
      <c r="Z86" s="162"/>
      <c r="AA86" s="162"/>
      <c r="AB86" s="52"/>
      <c r="AC86" s="52"/>
      <c r="AD86" s="199" t="s">
        <v>131</v>
      </c>
      <c r="AE86" s="200" t="s">
        <v>201</v>
      </c>
      <c r="AG86" s="201">
        <v>1.763157894736842</v>
      </c>
      <c r="AH86" s="183"/>
      <c r="AI86" s="197">
        <v>28.0</v>
      </c>
      <c r="AJ86" s="211"/>
      <c r="AK86" s="212"/>
    </row>
    <row r="87">
      <c r="A87" s="13"/>
      <c r="B87" s="15"/>
      <c r="C87" s="209" t="s">
        <v>125</v>
      </c>
      <c r="D87" s="210" t="s">
        <v>223</v>
      </c>
      <c r="J87" s="216" t="s">
        <v>220</v>
      </c>
      <c r="M87" s="217" t="s">
        <v>221</v>
      </c>
      <c r="Q87" s="216" t="s">
        <v>224</v>
      </c>
      <c r="U87" s="217" t="s">
        <v>222</v>
      </c>
      <c r="V87" s="64"/>
      <c r="Z87" s="162"/>
      <c r="AA87" s="162"/>
      <c r="AB87" s="52"/>
      <c r="AC87" s="52"/>
      <c r="AD87" s="199" t="s">
        <v>178</v>
      </c>
      <c r="AE87" s="200" t="s">
        <v>194</v>
      </c>
      <c r="AG87" s="201">
        <v>1.75</v>
      </c>
      <c r="AH87" s="183"/>
      <c r="AI87" s="197">
        <v>13.0</v>
      </c>
      <c r="AJ87" s="211"/>
      <c r="AK87" s="212"/>
    </row>
    <row r="88">
      <c r="A88" s="13"/>
      <c r="B88" s="15"/>
      <c r="C88" s="219" t="s">
        <v>122</v>
      </c>
      <c r="D88" s="220" t="s">
        <v>225</v>
      </c>
      <c r="J88" s="221" t="s">
        <v>220</v>
      </c>
      <c r="M88" s="221" t="s">
        <v>221</v>
      </c>
      <c r="Q88" s="222"/>
      <c r="U88" s="221" t="s">
        <v>222</v>
      </c>
      <c r="V88" s="224" t="s">
        <v>226</v>
      </c>
      <c r="Z88" s="162"/>
      <c r="AA88" s="162"/>
      <c r="AB88" s="52"/>
      <c r="AC88" s="52"/>
      <c r="AD88" s="199" t="s">
        <v>128</v>
      </c>
      <c r="AE88" s="200" t="s">
        <v>187</v>
      </c>
      <c r="AG88" s="201">
        <v>1.7105263157894737</v>
      </c>
      <c r="AH88" s="183"/>
      <c r="AI88" s="197">
        <v>32.0</v>
      </c>
      <c r="AJ88" s="211"/>
      <c r="AK88" s="212"/>
    </row>
    <row r="89">
      <c r="A89" s="13"/>
      <c r="B89" s="15"/>
      <c r="C89" s="228" t="s">
        <v>177</v>
      </c>
      <c r="D89" s="214" t="s">
        <v>227</v>
      </c>
      <c r="J89" s="216" t="s">
        <v>220</v>
      </c>
      <c r="M89" s="217" t="s">
        <v>221</v>
      </c>
      <c r="Q89" s="229"/>
      <c r="U89" s="229"/>
      <c r="V89" s="231" t="s">
        <v>228</v>
      </c>
      <c r="Z89" s="162"/>
      <c r="AA89" s="162"/>
      <c r="AB89" s="52"/>
      <c r="AC89" s="52"/>
      <c r="AD89" s="233" t="s">
        <v>132</v>
      </c>
      <c r="AE89" s="235" t="s">
        <v>187</v>
      </c>
      <c r="AF89" s="30"/>
      <c r="AG89" s="237">
        <v>1.631578947368421</v>
      </c>
      <c r="AH89" s="31"/>
      <c r="AI89" s="238">
        <v>16.0</v>
      </c>
      <c r="AJ89" s="211"/>
      <c r="AK89" s="212"/>
    </row>
    <row r="90">
      <c r="A90" s="13"/>
      <c r="B90" s="15"/>
      <c r="C90" s="219" t="s">
        <v>174</v>
      </c>
      <c r="D90" s="220" t="s">
        <v>225</v>
      </c>
      <c r="J90" s="216"/>
      <c r="M90" s="221" t="s">
        <v>221</v>
      </c>
      <c r="Q90" s="222"/>
      <c r="U90" s="221"/>
      <c r="V90" s="224" t="s">
        <v>226</v>
      </c>
      <c r="Z90" s="162"/>
      <c r="AA90" s="162"/>
      <c r="AB90" s="52"/>
      <c r="AC90" s="52"/>
      <c r="AD90" s="48"/>
      <c r="AE90" s="52"/>
      <c r="AF90" s="52"/>
      <c r="AG90" s="241"/>
      <c r="AH90" s="241"/>
      <c r="AI90" s="243"/>
      <c r="AJ90" s="211"/>
      <c r="AK90" s="212"/>
    </row>
    <row r="91">
      <c r="A91" s="13"/>
      <c r="B91" s="15"/>
      <c r="C91" s="228" t="s">
        <v>123</v>
      </c>
      <c r="D91" s="214" t="s">
        <v>230</v>
      </c>
      <c r="J91" s="103"/>
      <c r="Z91" s="162"/>
      <c r="AA91" s="162"/>
      <c r="AB91" s="52"/>
      <c r="AC91" s="52"/>
      <c r="AD91" s="48"/>
      <c r="AE91" s="52"/>
      <c r="AF91" s="52"/>
      <c r="AG91" s="241"/>
      <c r="AH91" s="241"/>
      <c r="AI91" s="243"/>
      <c r="AJ91" s="211"/>
      <c r="AK91" s="212"/>
    </row>
    <row r="92">
      <c r="A92" s="13"/>
      <c r="B92" s="15"/>
      <c r="C92" s="213" t="s">
        <v>133</v>
      </c>
      <c r="D92" s="214" t="s">
        <v>231</v>
      </c>
      <c r="Z92" s="162"/>
      <c r="AA92" s="162"/>
      <c r="AB92" s="52"/>
      <c r="AC92" s="52"/>
      <c r="AD92" s="48"/>
      <c r="AE92" s="52"/>
      <c r="AF92" s="52"/>
      <c r="AG92" s="241"/>
      <c r="AH92" s="241"/>
      <c r="AI92" s="243"/>
      <c r="AJ92" s="211"/>
      <c r="AK92" s="212"/>
    </row>
    <row r="93">
      <c r="A93" s="13"/>
      <c r="B93" s="15"/>
      <c r="C93" s="16"/>
      <c r="D93" s="15"/>
      <c r="E93" s="15"/>
      <c r="F93" s="15"/>
      <c r="G93" s="119"/>
      <c r="H93" s="193"/>
      <c r="I93" s="193"/>
      <c r="J93" s="103"/>
      <c r="K93" s="15"/>
      <c r="L93" s="16"/>
      <c r="M93" s="15"/>
      <c r="N93" s="15"/>
      <c r="O93" s="15"/>
      <c r="P93" s="119"/>
      <c r="Q93" s="162"/>
      <c r="R93" s="162"/>
      <c r="S93" s="103"/>
      <c r="T93" s="15"/>
      <c r="U93" s="16"/>
      <c r="V93" s="15"/>
      <c r="W93" s="15"/>
      <c r="X93" s="15"/>
      <c r="Y93" s="119"/>
      <c r="Z93" s="162"/>
      <c r="AA93" s="162"/>
      <c r="AB93" s="52"/>
      <c r="AC93" s="52"/>
      <c r="AD93" s="48"/>
      <c r="AE93" s="52"/>
      <c r="AF93" s="52"/>
      <c r="AG93" s="241"/>
      <c r="AH93" s="241"/>
      <c r="AI93" s="243"/>
      <c r="AJ93" s="211"/>
      <c r="AK93" s="212"/>
    </row>
  </sheetData>
  <mergeCells count="179">
    <mergeCell ref="AD54:AI54"/>
    <mergeCell ref="AD55:AI55"/>
    <mergeCell ref="AF44:AG45"/>
    <mergeCell ref="AF47:AG48"/>
    <mergeCell ref="X54:Y54"/>
    <mergeCell ref="U54:V54"/>
    <mergeCell ref="W47:X48"/>
    <mergeCell ref="W51:X52"/>
    <mergeCell ref="W44:X45"/>
    <mergeCell ref="AD58:AI58"/>
    <mergeCell ref="AD59:AI59"/>
    <mergeCell ref="AD61:AH61"/>
    <mergeCell ref="AD57:AI57"/>
    <mergeCell ref="AD56:AI56"/>
    <mergeCell ref="O54:P54"/>
    <mergeCell ref="AF51:AG52"/>
    <mergeCell ref="H22:AC26"/>
    <mergeCell ref="C22:G26"/>
    <mergeCell ref="U31:V31"/>
    <mergeCell ref="O31:P31"/>
    <mergeCell ref="AD31:AE31"/>
    <mergeCell ref="AG31:AH31"/>
    <mergeCell ref="AD26:AE26"/>
    <mergeCell ref="C29:AJ29"/>
    <mergeCell ref="AF25:AJ25"/>
    <mergeCell ref="AD25:AE25"/>
    <mergeCell ref="C27:AJ27"/>
    <mergeCell ref="AF26:AJ26"/>
    <mergeCell ref="F31:G31"/>
    <mergeCell ref="AE66:AF66"/>
    <mergeCell ref="AE68:AF68"/>
    <mergeCell ref="AG74:AH74"/>
    <mergeCell ref="AE74:AF74"/>
    <mergeCell ref="W70:X71"/>
    <mergeCell ref="N67:O68"/>
    <mergeCell ref="N70:O71"/>
    <mergeCell ref="AE65:AF65"/>
    <mergeCell ref="W67:X68"/>
    <mergeCell ref="AF24:AJ24"/>
    <mergeCell ref="AD24:AE24"/>
    <mergeCell ref="AD42:AG42"/>
    <mergeCell ref="AF23:AJ23"/>
    <mergeCell ref="AD23:AE23"/>
    <mergeCell ref="H7:AC9"/>
    <mergeCell ref="M2:T2"/>
    <mergeCell ref="D2:K2"/>
    <mergeCell ref="C1:AJ1"/>
    <mergeCell ref="N5:T5"/>
    <mergeCell ref="L3:U3"/>
    <mergeCell ref="C7:G9"/>
    <mergeCell ref="C5:G5"/>
    <mergeCell ref="B20:F20"/>
    <mergeCell ref="C14:D14"/>
    <mergeCell ref="L14:M14"/>
    <mergeCell ref="F14:G14"/>
    <mergeCell ref="U14:V14"/>
    <mergeCell ref="C10:AJ10"/>
    <mergeCell ref="C12:AJ12"/>
    <mergeCell ref="C31:D31"/>
    <mergeCell ref="C42:F42"/>
    <mergeCell ref="E47:F48"/>
    <mergeCell ref="E51:F52"/>
    <mergeCell ref="L31:M31"/>
    <mergeCell ref="X31:Y31"/>
    <mergeCell ref="U42:X42"/>
    <mergeCell ref="L42:O42"/>
    <mergeCell ref="N51:O52"/>
    <mergeCell ref="L65:O65"/>
    <mergeCell ref="U65:X65"/>
    <mergeCell ref="M90:P90"/>
    <mergeCell ref="Q90:T90"/>
    <mergeCell ref="Q88:T88"/>
    <mergeCell ref="Q89:T89"/>
    <mergeCell ref="V90:Y90"/>
    <mergeCell ref="V89:Y89"/>
    <mergeCell ref="AG89:AH89"/>
    <mergeCell ref="AE89:AF89"/>
    <mergeCell ref="M88:P88"/>
    <mergeCell ref="J88:L88"/>
    <mergeCell ref="AG88:AH88"/>
    <mergeCell ref="AE88:AF88"/>
    <mergeCell ref="D90:I90"/>
    <mergeCell ref="D91:I91"/>
    <mergeCell ref="M89:P89"/>
    <mergeCell ref="J90:L90"/>
    <mergeCell ref="D92:I92"/>
    <mergeCell ref="J91:Y92"/>
    <mergeCell ref="V88:Y88"/>
    <mergeCell ref="J89:L89"/>
    <mergeCell ref="D86:I86"/>
    <mergeCell ref="D83:I83"/>
    <mergeCell ref="D84:I84"/>
    <mergeCell ref="D85:I85"/>
    <mergeCell ref="J87:L87"/>
    <mergeCell ref="M87:P87"/>
    <mergeCell ref="M86:P86"/>
    <mergeCell ref="J86:L86"/>
    <mergeCell ref="D80:I80"/>
    <mergeCell ref="D81:I81"/>
    <mergeCell ref="V87:Y87"/>
    <mergeCell ref="Q87:T87"/>
    <mergeCell ref="D89:I89"/>
    <mergeCell ref="D87:I87"/>
    <mergeCell ref="D88:I88"/>
    <mergeCell ref="V86:Y86"/>
    <mergeCell ref="D79:I79"/>
    <mergeCell ref="J79:Y85"/>
    <mergeCell ref="D82:I82"/>
    <mergeCell ref="Q86:T86"/>
    <mergeCell ref="AF8:AJ8"/>
    <mergeCell ref="AD8:AE8"/>
    <mergeCell ref="AD22:AE22"/>
    <mergeCell ref="AF22:AJ22"/>
    <mergeCell ref="Y2:AC2"/>
    <mergeCell ref="W2:X2"/>
    <mergeCell ref="AD7:AJ7"/>
    <mergeCell ref="AE2:AJ2"/>
    <mergeCell ref="AD14:AE14"/>
    <mergeCell ref="AE83:AF83"/>
    <mergeCell ref="AE82:AF82"/>
    <mergeCell ref="AG87:AH87"/>
    <mergeCell ref="AG86:AH86"/>
    <mergeCell ref="AG83:AH83"/>
    <mergeCell ref="AG84:AH84"/>
    <mergeCell ref="AE81:AF81"/>
    <mergeCell ref="AG81:AH81"/>
    <mergeCell ref="AG78:AH78"/>
    <mergeCell ref="AG79:AH79"/>
    <mergeCell ref="AE85:AF85"/>
    <mergeCell ref="AE84:AF84"/>
    <mergeCell ref="AE86:AF86"/>
    <mergeCell ref="AE78:AF78"/>
    <mergeCell ref="AE87:AF87"/>
    <mergeCell ref="AG85:AH85"/>
    <mergeCell ref="AG82:AH82"/>
    <mergeCell ref="AG80:AH80"/>
    <mergeCell ref="AE73:AF73"/>
    <mergeCell ref="AE72:AF72"/>
    <mergeCell ref="AE62:AF62"/>
    <mergeCell ref="AE67:AF67"/>
    <mergeCell ref="AE69:AF69"/>
    <mergeCell ref="AE70:AF70"/>
    <mergeCell ref="AE71:AF71"/>
    <mergeCell ref="AG73:AH73"/>
    <mergeCell ref="AG72:AH72"/>
    <mergeCell ref="AG63:AH63"/>
    <mergeCell ref="AG62:AH62"/>
    <mergeCell ref="AG67:AH67"/>
    <mergeCell ref="AG68:AH68"/>
    <mergeCell ref="AE64:AF64"/>
    <mergeCell ref="AE63:AF63"/>
    <mergeCell ref="AG64:AH64"/>
    <mergeCell ref="AG70:AH70"/>
    <mergeCell ref="AG71:AH71"/>
    <mergeCell ref="AG65:AH65"/>
    <mergeCell ref="AG66:AH66"/>
    <mergeCell ref="AG69:AH69"/>
    <mergeCell ref="AG77:AH77"/>
    <mergeCell ref="AG76:AH76"/>
    <mergeCell ref="AG75:AH75"/>
    <mergeCell ref="N74:O75"/>
    <mergeCell ref="W74:X75"/>
    <mergeCell ref="AE80:AF80"/>
    <mergeCell ref="AE79:AF79"/>
    <mergeCell ref="C77:Y77"/>
    <mergeCell ref="C78:Y78"/>
    <mergeCell ref="E74:F75"/>
    <mergeCell ref="AE77:AF77"/>
    <mergeCell ref="AE76:AF76"/>
    <mergeCell ref="AE75:AF75"/>
    <mergeCell ref="N44:O45"/>
    <mergeCell ref="E44:F45"/>
    <mergeCell ref="N47:O48"/>
    <mergeCell ref="C54:D54"/>
    <mergeCell ref="F54:G54"/>
    <mergeCell ref="L54:M54"/>
    <mergeCell ref="C65:F65"/>
    <mergeCell ref="E67:F68"/>
    <mergeCell ref="E70:F7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29"/>
    <col customWidth="1" min="2" max="2" width="3.43"/>
    <col customWidth="1" min="3" max="3" width="16.14"/>
    <col customWidth="1" min="4" max="6" width="4.29"/>
    <col customWidth="1" min="7" max="9" width="4.14"/>
    <col customWidth="1" min="10" max="10" width="1.86"/>
    <col customWidth="1" min="11" max="11" width="3.43"/>
    <col customWidth="1" min="12" max="12" width="16.14"/>
    <col customWidth="1" min="13" max="15" width="4.29"/>
    <col customWidth="1" min="16" max="18" width="4.14"/>
    <col customWidth="1" min="19" max="19" width="1.86"/>
    <col customWidth="1" min="20" max="20" width="3.43"/>
    <col customWidth="1" min="21" max="21" width="16.14"/>
    <col customWidth="1" min="22" max="24" width="4.29"/>
    <col customWidth="1" min="25" max="27" width="4.14"/>
    <col customWidth="1" min="28" max="28" width="1.86"/>
    <col customWidth="1" min="29" max="29" width="3.43"/>
    <col customWidth="1" min="30" max="30" width="16.14"/>
    <col customWidth="1" min="31" max="33" width="4.29"/>
    <col customWidth="1" min="34" max="37" width="4.14"/>
  </cols>
  <sheetData>
    <row r="1" ht="53.25" customHeight="1">
      <c r="A1" s="1"/>
      <c r="B1" s="2"/>
      <c r="C1" s="4" t="s">
        <v>0</v>
      </c>
      <c r="AK1" s="1"/>
    </row>
    <row r="2" ht="17.25" customHeight="1">
      <c r="A2" s="5"/>
      <c r="B2" s="6"/>
      <c r="C2" s="5" t="s">
        <v>2</v>
      </c>
      <c r="D2" s="7" t="s">
        <v>3</v>
      </c>
      <c r="K2" s="6"/>
      <c r="L2" s="8"/>
      <c r="M2" s="9" t="str">
        <f>HYPERLINK("https://docs.google.com/spreadsheets/d/1Em7plqRCv4skz7gDqtb-U9i4eWHmzN6wp2a6wKsmz9w/edit#gid=0","What steps 1-6 COULD look like next season (document created and updated by ""wazzafan"", not me)")</f>
        <v>What steps 1-6 COULD look like next season (document created and updated by "wazzafan", not me)</v>
      </c>
      <c r="W2" s="10"/>
      <c r="Y2" s="3"/>
      <c r="AD2" s="11" t="s">
        <v>6</v>
      </c>
      <c r="AE2" s="12" t="s">
        <v>7</v>
      </c>
      <c r="AK2" s="5"/>
    </row>
    <row r="3">
      <c r="A3" s="13"/>
      <c r="B3" s="14"/>
      <c r="C3" s="13"/>
      <c r="D3" s="16"/>
      <c r="E3" s="13"/>
      <c r="F3" s="13"/>
      <c r="G3" s="18"/>
      <c r="H3" s="19"/>
      <c r="I3" s="19"/>
      <c r="J3" s="13"/>
      <c r="K3" s="14"/>
      <c r="L3" s="17"/>
      <c r="V3" s="13"/>
      <c r="W3" s="13"/>
      <c r="X3" s="13"/>
      <c r="Y3" s="18"/>
      <c r="Z3" s="13"/>
      <c r="AA3" s="13"/>
      <c r="AB3" s="13"/>
      <c r="AC3" s="14"/>
      <c r="AD3" s="13"/>
      <c r="AE3" s="20"/>
      <c r="AF3" s="13"/>
      <c r="AG3" s="21"/>
      <c r="AH3" s="22"/>
      <c r="AI3" s="13"/>
      <c r="AJ3" s="13"/>
      <c r="AK3" s="13"/>
    </row>
    <row r="4">
      <c r="A4" s="13"/>
      <c r="B4" s="14"/>
      <c r="C4" s="13"/>
      <c r="D4" s="16" t="s">
        <v>8</v>
      </c>
      <c r="E4" s="13"/>
      <c r="F4" s="13"/>
      <c r="G4" s="18"/>
      <c r="H4" s="19"/>
      <c r="I4" s="19"/>
      <c r="J4" s="13"/>
      <c r="K4" s="14"/>
      <c r="L4" s="23"/>
      <c r="M4" s="13"/>
      <c r="N4" s="24"/>
      <c r="O4" s="24"/>
      <c r="P4" s="25"/>
      <c r="Q4" s="71"/>
      <c r="R4" s="71"/>
      <c r="S4" s="24"/>
      <c r="T4" s="26"/>
      <c r="U4" s="13"/>
      <c r="V4" s="13"/>
      <c r="W4" s="13"/>
      <c r="X4" s="13"/>
      <c r="Y4" s="18"/>
      <c r="Z4" s="13"/>
      <c r="AA4" s="13"/>
      <c r="AB4" s="13"/>
      <c r="AC4" s="14"/>
      <c r="AD4" s="13"/>
      <c r="AE4" s="20"/>
      <c r="AF4" s="13"/>
      <c r="AG4" s="21"/>
      <c r="AH4" s="22"/>
      <c r="AI4" s="13"/>
      <c r="AJ4" s="13"/>
      <c r="AK4" s="13"/>
    </row>
    <row r="5">
      <c r="A5" s="5"/>
      <c r="B5" s="6"/>
      <c r="C5" s="27" t="s">
        <v>9</v>
      </c>
      <c r="H5" s="76"/>
      <c r="I5" s="76"/>
      <c r="J5" s="1"/>
      <c r="K5" s="6"/>
      <c r="L5" s="5"/>
      <c r="M5" s="28"/>
      <c r="N5" s="73" t="s">
        <v>10</v>
      </c>
      <c r="O5" s="30"/>
      <c r="P5" s="30"/>
      <c r="Q5" s="30"/>
      <c r="R5" s="30"/>
      <c r="S5" s="30"/>
      <c r="T5" s="31"/>
      <c r="U5" s="5"/>
      <c r="V5" s="7"/>
      <c r="W5" s="7"/>
      <c r="X5" s="7"/>
      <c r="Y5" s="7"/>
      <c r="Z5" s="7"/>
      <c r="AA5" s="7"/>
      <c r="AB5" s="7"/>
      <c r="AC5" s="7"/>
      <c r="AD5" s="7"/>
      <c r="AE5" s="7"/>
      <c r="AF5" s="7"/>
      <c r="AG5" s="7"/>
      <c r="AH5" s="7"/>
      <c r="AI5" s="7"/>
      <c r="AJ5" s="7"/>
      <c r="AK5" s="5"/>
    </row>
    <row r="6">
      <c r="A6" s="13"/>
      <c r="B6" s="14"/>
      <c r="C6" s="13"/>
      <c r="D6" s="13"/>
      <c r="E6" s="13"/>
      <c r="F6" s="13"/>
      <c r="G6" s="18"/>
      <c r="H6" s="19"/>
      <c r="I6" s="19"/>
      <c r="J6" s="13"/>
      <c r="K6" s="14"/>
      <c r="L6" s="13"/>
      <c r="M6" s="13"/>
      <c r="N6" s="13"/>
      <c r="O6" s="13"/>
      <c r="P6" s="18"/>
      <c r="Q6" s="19"/>
      <c r="R6" s="19"/>
      <c r="S6" s="13"/>
      <c r="T6" s="14"/>
      <c r="U6" s="13"/>
      <c r="V6" s="13"/>
      <c r="W6" s="13"/>
      <c r="X6" s="13"/>
      <c r="Y6" s="18"/>
      <c r="Z6" s="13"/>
      <c r="AA6" s="13"/>
      <c r="AB6" s="13"/>
      <c r="AC6" s="14"/>
      <c r="AD6" s="13"/>
      <c r="AE6" s="32"/>
      <c r="AF6" s="13"/>
      <c r="AG6" s="21"/>
      <c r="AH6" s="22"/>
      <c r="AI6" s="13"/>
      <c r="AJ6" s="13"/>
      <c r="AK6" s="13"/>
    </row>
    <row r="7">
      <c r="A7" s="13"/>
      <c r="B7" s="55"/>
      <c r="C7" s="33"/>
      <c r="D7" s="34"/>
      <c r="E7" s="34"/>
      <c r="F7" s="34"/>
      <c r="G7" s="34"/>
      <c r="H7" s="80" t="s">
        <v>43</v>
      </c>
      <c r="I7" s="34"/>
      <c r="J7" s="34"/>
      <c r="K7" s="34"/>
      <c r="L7" s="34"/>
      <c r="M7" s="34"/>
      <c r="N7" s="34"/>
      <c r="O7" s="34"/>
      <c r="P7" s="34"/>
      <c r="Q7" s="34"/>
      <c r="R7" s="34"/>
      <c r="S7" s="34"/>
      <c r="T7" s="34"/>
      <c r="U7" s="34"/>
      <c r="V7" s="34"/>
      <c r="W7" s="34"/>
      <c r="X7" s="34"/>
      <c r="Y7" s="34"/>
      <c r="Z7" s="34"/>
      <c r="AA7" s="34"/>
      <c r="AB7" s="34"/>
      <c r="AC7" s="34"/>
      <c r="AD7" s="36" t="s">
        <v>12</v>
      </c>
      <c r="AE7" s="37"/>
      <c r="AF7" s="37"/>
      <c r="AG7" s="37"/>
      <c r="AH7" s="37"/>
      <c r="AI7" s="37"/>
      <c r="AJ7" s="38"/>
      <c r="AK7" s="13"/>
    </row>
    <row r="8">
      <c r="A8" s="13"/>
      <c r="B8" s="55"/>
      <c r="C8" s="39"/>
      <c r="AD8" s="40" t="s">
        <v>13</v>
      </c>
      <c r="AE8" s="38"/>
      <c r="AF8" s="41" t="s">
        <v>14</v>
      </c>
      <c r="AG8" s="42"/>
      <c r="AH8" s="42"/>
      <c r="AI8" s="42"/>
      <c r="AJ8" s="43"/>
      <c r="AK8" s="13"/>
    </row>
    <row r="9">
      <c r="A9" s="13"/>
      <c r="B9" s="55"/>
      <c r="C9" s="39"/>
      <c r="AD9" s="87" t="s">
        <v>50</v>
      </c>
      <c r="AE9" s="38"/>
      <c r="AF9" s="89" t="s">
        <v>53</v>
      </c>
      <c r="AG9" s="37"/>
      <c r="AH9" s="37"/>
      <c r="AI9" s="37"/>
      <c r="AJ9" s="38"/>
      <c r="AK9" s="13"/>
    </row>
    <row r="10">
      <c r="A10" s="13"/>
      <c r="B10" s="55"/>
      <c r="C10" s="45" t="s">
        <v>55</v>
      </c>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7"/>
      <c r="AK10" s="13"/>
    </row>
    <row r="11">
      <c r="A11" s="13"/>
      <c r="B11" s="14"/>
      <c r="C11" s="13"/>
      <c r="D11" s="13"/>
      <c r="E11" s="13"/>
      <c r="F11" s="13"/>
      <c r="G11" s="18"/>
      <c r="H11" s="19"/>
      <c r="I11" s="19"/>
      <c r="J11" s="13"/>
      <c r="K11" s="14"/>
      <c r="L11" s="13"/>
      <c r="M11" s="13"/>
      <c r="N11" s="13"/>
      <c r="O11" s="13"/>
      <c r="P11" s="18"/>
      <c r="Q11" s="19"/>
      <c r="R11" s="19"/>
      <c r="S11" s="13"/>
      <c r="T11" s="14"/>
      <c r="U11" s="13"/>
      <c r="V11" s="13"/>
      <c r="W11" s="13"/>
      <c r="X11" s="13"/>
      <c r="Y11" s="18"/>
      <c r="Z11" s="13"/>
      <c r="AA11" s="13"/>
      <c r="AB11" s="13"/>
      <c r="AC11" s="14"/>
      <c r="AD11" s="23"/>
      <c r="AE11" s="13"/>
      <c r="AF11" s="13"/>
      <c r="AG11" s="21"/>
      <c r="AH11" s="22"/>
      <c r="AI11" s="13"/>
      <c r="AJ11" s="13"/>
      <c r="AK11" s="13"/>
    </row>
    <row r="12">
      <c r="A12" s="13"/>
      <c r="B12" s="14"/>
      <c r="C12" s="54" t="s">
        <v>58</v>
      </c>
      <c r="AI12" s="32"/>
      <c r="AJ12" s="32"/>
      <c r="AK12" s="32"/>
    </row>
    <row r="13">
      <c r="A13" s="13"/>
      <c r="B13" s="14"/>
      <c r="C13" s="88" t="s">
        <v>59</v>
      </c>
      <c r="AI13" s="32"/>
      <c r="AJ13" s="32"/>
      <c r="AK13" s="32"/>
    </row>
    <row r="14">
      <c r="A14" s="13"/>
      <c r="B14" s="14"/>
      <c r="C14" s="88" t="s">
        <v>60</v>
      </c>
      <c r="AI14" s="32"/>
      <c r="AJ14" s="32"/>
      <c r="AK14" s="32"/>
    </row>
    <row r="15">
      <c r="A15" s="13"/>
      <c r="B15" s="14"/>
      <c r="C15" s="88" t="s">
        <v>62</v>
      </c>
      <c r="AI15" s="32"/>
      <c r="AJ15" s="32"/>
      <c r="AK15" s="32"/>
    </row>
    <row r="16">
      <c r="A16" s="13"/>
      <c r="B16" s="14"/>
      <c r="C16" s="88" t="s">
        <v>64</v>
      </c>
      <c r="AA16" s="13"/>
      <c r="AB16" s="13"/>
      <c r="AC16" s="14"/>
      <c r="AD16" s="16"/>
      <c r="AE16" s="98"/>
      <c r="AF16" s="100"/>
      <c r="AG16" s="21"/>
      <c r="AH16" s="22"/>
      <c r="AI16" s="32"/>
      <c r="AJ16" s="32"/>
      <c r="AK16" s="32"/>
    </row>
    <row r="17">
      <c r="A17" s="13"/>
      <c r="B17" s="14"/>
      <c r="C17" s="88" t="s">
        <v>66</v>
      </c>
      <c r="AA17" s="13"/>
      <c r="AB17" s="13"/>
      <c r="AC17" s="14"/>
      <c r="AD17" s="16"/>
      <c r="AE17" s="98"/>
      <c r="AF17" s="100"/>
      <c r="AG17" s="21"/>
      <c r="AH17" s="22"/>
      <c r="AI17" s="32"/>
      <c r="AJ17" s="32"/>
      <c r="AK17" s="32"/>
    </row>
    <row r="18">
      <c r="A18" s="13"/>
      <c r="B18" s="14"/>
      <c r="C18" s="48"/>
      <c r="D18" s="48"/>
      <c r="E18" s="48"/>
      <c r="F18" s="57"/>
      <c r="G18" s="57"/>
      <c r="H18" s="103"/>
      <c r="I18" s="103"/>
      <c r="J18" s="50"/>
      <c r="K18" s="51"/>
      <c r="L18" s="48"/>
      <c r="M18" s="48"/>
      <c r="N18" s="48"/>
      <c r="O18" s="57"/>
      <c r="P18" s="57"/>
      <c r="Q18" s="50"/>
      <c r="R18" s="50"/>
      <c r="S18" s="50"/>
      <c r="T18" s="51"/>
      <c r="U18" s="48"/>
      <c r="V18" s="48"/>
      <c r="W18" s="48"/>
      <c r="X18" s="57"/>
      <c r="Y18" s="57"/>
      <c r="Z18" s="52"/>
      <c r="AA18" s="52"/>
      <c r="AB18" s="52"/>
      <c r="AC18" s="51"/>
      <c r="AD18" s="48"/>
      <c r="AE18" s="48"/>
      <c r="AF18" s="48"/>
      <c r="AG18" s="57"/>
      <c r="AH18" s="57"/>
      <c r="AI18" s="32"/>
      <c r="AJ18" s="32"/>
      <c r="AK18" s="32"/>
    </row>
    <row r="19">
      <c r="A19" s="13"/>
      <c r="B19" s="55"/>
      <c r="C19" s="56" t="s">
        <v>68</v>
      </c>
      <c r="D19" s="47"/>
      <c r="E19" s="48">
        <v>38.0</v>
      </c>
      <c r="F19" s="57" t="s">
        <v>18</v>
      </c>
      <c r="H19" s="103"/>
      <c r="I19" s="103"/>
      <c r="J19" s="50"/>
      <c r="K19" s="58"/>
      <c r="L19" s="56" t="s">
        <v>71</v>
      </c>
      <c r="M19" s="47"/>
      <c r="N19" s="48">
        <v>38.0</v>
      </c>
      <c r="O19" s="57" t="s">
        <v>18</v>
      </c>
      <c r="Q19" s="50"/>
      <c r="R19" s="50"/>
      <c r="S19" s="50"/>
      <c r="T19" s="58"/>
      <c r="U19" s="56" t="s">
        <v>72</v>
      </c>
      <c r="V19" s="47"/>
      <c r="W19" s="48">
        <v>38.0</v>
      </c>
      <c r="X19" s="57" t="s">
        <v>18</v>
      </c>
      <c r="Z19" s="52"/>
      <c r="AA19" s="52"/>
      <c r="AB19" s="52"/>
      <c r="AC19" s="58"/>
      <c r="AD19" s="56" t="s">
        <v>73</v>
      </c>
      <c r="AE19" s="47"/>
      <c r="AF19" s="48">
        <v>38.0</v>
      </c>
      <c r="AG19" s="57" t="s">
        <v>18</v>
      </c>
      <c r="AI19" s="107"/>
      <c r="AJ19" s="107"/>
      <c r="AK19" s="107"/>
    </row>
    <row r="20">
      <c r="A20" s="13"/>
      <c r="B20" s="14"/>
      <c r="C20" s="59" t="s">
        <v>22</v>
      </c>
      <c r="D20" s="113" t="s">
        <v>23</v>
      </c>
      <c r="E20" s="113" t="s">
        <v>24</v>
      </c>
      <c r="F20" s="113" t="s">
        <v>25</v>
      </c>
      <c r="G20" s="114" t="s">
        <v>26</v>
      </c>
      <c r="H20" s="62"/>
      <c r="I20" s="62"/>
      <c r="J20" s="115"/>
      <c r="K20" s="117"/>
      <c r="L20" s="59" t="s">
        <v>22</v>
      </c>
      <c r="M20" s="113" t="s">
        <v>23</v>
      </c>
      <c r="N20" s="113" t="s">
        <v>24</v>
      </c>
      <c r="O20" s="113" t="s">
        <v>25</v>
      </c>
      <c r="P20" s="114" t="s">
        <v>26</v>
      </c>
      <c r="Q20" s="62"/>
      <c r="R20" s="62"/>
      <c r="S20" s="115"/>
      <c r="T20" s="117"/>
      <c r="U20" s="59" t="s">
        <v>22</v>
      </c>
      <c r="V20" s="113" t="s">
        <v>23</v>
      </c>
      <c r="W20" s="113" t="s">
        <v>24</v>
      </c>
      <c r="X20" s="113" t="s">
        <v>25</v>
      </c>
      <c r="Y20" s="114" t="s">
        <v>26</v>
      </c>
      <c r="Z20" s="62"/>
      <c r="AA20" s="62"/>
      <c r="AB20" s="116"/>
      <c r="AC20" s="117"/>
      <c r="AD20" s="59" t="s">
        <v>22</v>
      </c>
      <c r="AE20" s="113" t="s">
        <v>23</v>
      </c>
      <c r="AF20" s="113" t="s">
        <v>24</v>
      </c>
      <c r="AG20" s="113" t="s">
        <v>25</v>
      </c>
      <c r="AH20" s="114" t="s">
        <v>26</v>
      </c>
      <c r="AI20" s="62"/>
      <c r="AJ20" s="62"/>
    </row>
    <row r="21">
      <c r="A21" s="14"/>
      <c r="B21" s="15">
        <v>16.0</v>
      </c>
      <c r="C21" s="63" t="s">
        <v>76</v>
      </c>
      <c r="D21" s="64">
        <v>38.0</v>
      </c>
      <c r="E21" s="64">
        <v>40.0</v>
      </c>
      <c r="F21" s="120">
        <v>-39.0</v>
      </c>
      <c r="G21" s="66">
        <f t="shared" ref="G21:G25" si="1">SUM(E21/D21)</f>
        <v>1.052631579</v>
      </c>
      <c r="H21" s="67"/>
      <c r="I21" s="67"/>
      <c r="J21" s="50"/>
      <c r="K21" s="15">
        <v>16.0</v>
      </c>
      <c r="L21" s="63" t="s">
        <v>78</v>
      </c>
      <c r="M21" s="64">
        <v>38.0</v>
      </c>
      <c r="N21" s="64">
        <v>35.0</v>
      </c>
      <c r="O21" s="120">
        <v>-27.0</v>
      </c>
      <c r="P21" s="66">
        <f t="shared" ref="P21:P25" si="2">SUM(N21/M21)</f>
        <v>0.9210526316</v>
      </c>
      <c r="Q21" s="67"/>
      <c r="R21" s="67"/>
      <c r="S21" s="50"/>
      <c r="T21" s="15">
        <v>16.0</v>
      </c>
      <c r="U21" s="63" t="s">
        <v>80</v>
      </c>
      <c r="V21" s="64">
        <v>38.0</v>
      </c>
      <c r="W21" s="64">
        <v>41.0</v>
      </c>
      <c r="X21" s="120">
        <v>-23.0</v>
      </c>
      <c r="Y21" s="66">
        <f t="shared" ref="Y21:Y25" si="3">SUM(W21/V21)</f>
        <v>1.078947368</v>
      </c>
      <c r="Z21" s="67"/>
      <c r="AA21" s="67"/>
      <c r="AB21" s="13"/>
      <c r="AC21" s="15">
        <v>16.0</v>
      </c>
      <c r="AD21" s="63" t="s">
        <v>82</v>
      </c>
      <c r="AE21" s="64">
        <v>38.0</v>
      </c>
      <c r="AF21" s="64">
        <v>37.0</v>
      </c>
      <c r="AG21" s="120">
        <v>-14.0</v>
      </c>
      <c r="AH21" s="66">
        <f t="shared" ref="AH21:AH25" si="4">SUM(AF21/AE21)</f>
        <v>0.9736842105</v>
      </c>
      <c r="AI21" s="67"/>
      <c r="AJ21" s="67"/>
    </row>
    <row r="22">
      <c r="A22" s="14"/>
      <c r="B22" s="15">
        <v>17.0</v>
      </c>
      <c r="C22" s="63" t="s">
        <v>84</v>
      </c>
      <c r="D22" s="64">
        <v>38.0</v>
      </c>
      <c r="E22" s="64">
        <v>31.0</v>
      </c>
      <c r="F22" s="120">
        <v>-33.0</v>
      </c>
      <c r="G22" s="66">
        <f t="shared" si="1"/>
        <v>0.8157894737</v>
      </c>
      <c r="H22" s="67"/>
      <c r="I22" s="67"/>
      <c r="J22" s="50"/>
      <c r="K22" s="15">
        <v>17.0</v>
      </c>
      <c r="L22" s="63" t="s">
        <v>85</v>
      </c>
      <c r="M22" s="64">
        <v>38.0</v>
      </c>
      <c r="N22" s="64">
        <v>31.0</v>
      </c>
      <c r="O22" s="120">
        <v>-27.0</v>
      </c>
      <c r="P22" s="66">
        <f t="shared" si="2"/>
        <v>0.8157894737</v>
      </c>
      <c r="Q22" s="67"/>
      <c r="R22" s="67"/>
      <c r="S22" s="50"/>
      <c r="T22" s="15">
        <v>17.0</v>
      </c>
      <c r="U22" s="63" t="s">
        <v>88</v>
      </c>
      <c r="V22" s="64">
        <v>38.0</v>
      </c>
      <c r="W22" s="64">
        <v>34.0</v>
      </c>
      <c r="X22" s="120">
        <v>-39.0</v>
      </c>
      <c r="Y22" s="66">
        <f t="shared" si="3"/>
        <v>0.8947368421</v>
      </c>
      <c r="Z22" s="67"/>
      <c r="AA22" s="67"/>
      <c r="AB22" s="13"/>
      <c r="AC22" s="15">
        <v>17.0</v>
      </c>
      <c r="AD22" s="63" t="s">
        <v>89</v>
      </c>
      <c r="AE22" s="64">
        <v>38.0</v>
      </c>
      <c r="AF22" s="64">
        <v>33.0</v>
      </c>
      <c r="AG22" s="120">
        <v>-30.0</v>
      </c>
      <c r="AH22" s="66">
        <f t="shared" si="4"/>
        <v>0.8684210526</v>
      </c>
      <c r="AI22" s="67"/>
      <c r="AJ22" s="67"/>
    </row>
    <row r="23">
      <c r="A23" s="60"/>
      <c r="B23" s="15">
        <v>18.0</v>
      </c>
      <c r="C23" s="63" t="s">
        <v>90</v>
      </c>
      <c r="D23" s="64">
        <v>38.0</v>
      </c>
      <c r="E23" s="64">
        <v>28.0</v>
      </c>
      <c r="F23" s="120">
        <v>-43.0</v>
      </c>
      <c r="G23" s="66">
        <f t="shared" si="1"/>
        <v>0.7368421053</v>
      </c>
      <c r="H23" s="67"/>
      <c r="I23" s="67"/>
      <c r="J23" s="50"/>
      <c r="K23" s="15">
        <v>18.0</v>
      </c>
      <c r="L23" s="63" t="s">
        <v>91</v>
      </c>
      <c r="M23" s="64">
        <v>38.0</v>
      </c>
      <c r="N23" s="64">
        <v>31.0</v>
      </c>
      <c r="O23" s="120">
        <v>-29.0</v>
      </c>
      <c r="P23" s="66">
        <f t="shared" si="2"/>
        <v>0.8157894737</v>
      </c>
      <c r="Q23" s="67"/>
      <c r="R23" s="67"/>
      <c r="S23" s="50"/>
      <c r="T23" s="15">
        <v>18.0</v>
      </c>
      <c r="U23" s="63" t="s">
        <v>93</v>
      </c>
      <c r="V23" s="64">
        <v>38.0</v>
      </c>
      <c r="W23" s="64">
        <v>34.0</v>
      </c>
      <c r="X23" s="120">
        <v>-39.0</v>
      </c>
      <c r="Y23" s="66">
        <f t="shared" si="3"/>
        <v>0.8947368421</v>
      </c>
      <c r="Z23" s="67"/>
      <c r="AA23" s="67"/>
      <c r="AB23" s="13"/>
      <c r="AC23" s="15">
        <v>18.0</v>
      </c>
      <c r="AD23" s="63" t="s">
        <v>94</v>
      </c>
      <c r="AE23" s="64">
        <v>38.0</v>
      </c>
      <c r="AF23" s="64">
        <v>30.0</v>
      </c>
      <c r="AG23" s="120">
        <v>-44.0</v>
      </c>
      <c r="AH23" s="66">
        <f t="shared" si="4"/>
        <v>0.7894736842</v>
      </c>
      <c r="AI23" s="67"/>
      <c r="AJ23" s="67"/>
    </row>
    <row r="24">
      <c r="A24" s="90"/>
      <c r="B24" s="15">
        <v>19.0</v>
      </c>
      <c r="C24" s="63" t="s">
        <v>95</v>
      </c>
      <c r="D24" s="64">
        <v>38.0</v>
      </c>
      <c r="E24" s="64">
        <v>19.0</v>
      </c>
      <c r="F24" s="120">
        <v>-62.0</v>
      </c>
      <c r="G24" s="66">
        <f t="shared" si="1"/>
        <v>0.5</v>
      </c>
      <c r="H24" s="67"/>
      <c r="I24" s="67"/>
      <c r="J24" s="79"/>
      <c r="K24" s="15">
        <v>19.0</v>
      </c>
      <c r="L24" s="63" t="s">
        <v>96</v>
      </c>
      <c r="M24" s="64">
        <v>38.0</v>
      </c>
      <c r="N24" s="64">
        <v>27.0</v>
      </c>
      <c r="O24" s="120">
        <v>-38.0</v>
      </c>
      <c r="P24" s="66">
        <f t="shared" si="2"/>
        <v>0.7105263158</v>
      </c>
      <c r="Q24" s="67"/>
      <c r="R24" s="67"/>
      <c r="S24" s="79"/>
      <c r="T24" s="68" t="s">
        <v>35</v>
      </c>
      <c r="U24" s="69" t="s">
        <v>98</v>
      </c>
      <c r="V24" s="70">
        <v>38.0</v>
      </c>
      <c r="W24" s="70">
        <v>31.0</v>
      </c>
      <c r="X24" s="128">
        <v>-37.0</v>
      </c>
      <c r="Y24" s="66">
        <f t="shared" si="3"/>
        <v>0.8157894737</v>
      </c>
      <c r="Z24" s="67"/>
      <c r="AA24" s="67"/>
      <c r="AB24" s="13"/>
      <c r="AC24" s="15">
        <v>19.0</v>
      </c>
      <c r="AD24" s="63" t="s">
        <v>100</v>
      </c>
      <c r="AE24" s="64">
        <v>38.0</v>
      </c>
      <c r="AF24" s="64">
        <v>23.0</v>
      </c>
      <c r="AG24" s="120">
        <v>-58.0</v>
      </c>
      <c r="AH24" s="66">
        <f t="shared" si="4"/>
        <v>0.6052631579</v>
      </c>
      <c r="AI24" s="67"/>
      <c r="AJ24" s="67"/>
    </row>
    <row r="25">
      <c r="A25" s="90"/>
      <c r="B25" s="130" t="s">
        <v>35</v>
      </c>
      <c r="C25" s="132" t="s">
        <v>102</v>
      </c>
      <c r="D25" s="139">
        <v>38.0</v>
      </c>
      <c r="E25" s="139">
        <v>13.0</v>
      </c>
      <c r="F25" s="140">
        <v>-87.0</v>
      </c>
      <c r="G25" s="66">
        <f t="shared" si="1"/>
        <v>0.3421052632</v>
      </c>
      <c r="H25" s="67"/>
      <c r="I25" s="67"/>
      <c r="J25" s="82"/>
      <c r="K25" s="130" t="s">
        <v>35</v>
      </c>
      <c r="L25" s="132" t="s">
        <v>108</v>
      </c>
      <c r="M25" s="139">
        <v>38.0</v>
      </c>
      <c r="N25" s="139">
        <v>25.0</v>
      </c>
      <c r="O25" s="140">
        <v>-54.0</v>
      </c>
      <c r="P25" s="66">
        <f t="shared" si="2"/>
        <v>0.6578947368</v>
      </c>
      <c r="Q25" s="67"/>
      <c r="R25" s="67"/>
      <c r="S25" s="79"/>
      <c r="T25" s="83" t="s">
        <v>35</v>
      </c>
      <c r="U25" s="84" t="s">
        <v>109</v>
      </c>
      <c r="V25" s="85">
        <v>38.0</v>
      </c>
      <c r="W25" s="85">
        <v>31.0</v>
      </c>
      <c r="X25" s="141">
        <v>-43.0</v>
      </c>
      <c r="Y25" s="66">
        <f t="shared" si="3"/>
        <v>0.8157894737</v>
      </c>
      <c r="Z25" s="67"/>
      <c r="AA25" s="67"/>
      <c r="AB25" s="13"/>
      <c r="AC25" s="130">
        <v>20.0</v>
      </c>
      <c r="AD25" s="132" t="s">
        <v>110</v>
      </c>
      <c r="AE25" s="139">
        <v>38.0</v>
      </c>
      <c r="AF25" s="139">
        <v>16.0</v>
      </c>
      <c r="AG25" s="140">
        <v>-73.0</v>
      </c>
      <c r="AH25" s="66">
        <f t="shared" si="4"/>
        <v>0.4210526316</v>
      </c>
      <c r="AI25" s="67"/>
      <c r="AJ25" s="67"/>
    </row>
    <row r="26">
      <c r="A26" s="13"/>
      <c r="B26" s="14"/>
      <c r="C26" s="50"/>
      <c r="D26" s="50"/>
      <c r="E26" s="16"/>
      <c r="F26" s="50"/>
      <c r="G26" s="49"/>
      <c r="H26" s="103"/>
      <c r="I26" s="103"/>
      <c r="J26" s="50"/>
      <c r="K26" s="51"/>
      <c r="L26" s="50"/>
      <c r="M26" s="16"/>
      <c r="N26" s="79"/>
      <c r="O26" s="50"/>
      <c r="P26" s="92"/>
      <c r="Q26" s="103"/>
      <c r="R26" s="103"/>
      <c r="S26" s="50"/>
      <c r="T26" s="51"/>
      <c r="U26" s="50"/>
      <c r="V26" s="50"/>
      <c r="W26" s="50"/>
      <c r="X26" s="51" t="s">
        <v>56</v>
      </c>
      <c r="Y26" s="92"/>
      <c r="Z26" s="13"/>
      <c r="AA26" s="13"/>
      <c r="AB26" s="13"/>
      <c r="AC26" s="14"/>
      <c r="AD26" s="142"/>
      <c r="AE26" s="223"/>
      <c r="AF26" s="225"/>
      <c r="AG26" s="21"/>
      <c r="AH26" s="22"/>
      <c r="AI26" s="13"/>
      <c r="AJ26" s="13"/>
      <c r="AK26" s="13"/>
    </row>
    <row r="27">
      <c r="A27" s="13"/>
      <c r="B27" s="14"/>
      <c r="C27" s="227"/>
      <c r="D27" s="227"/>
      <c r="E27" s="50"/>
      <c r="F27" s="50"/>
      <c r="G27" s="92"/>
      <c r="H27" s="103"/>
      <c r="I27" s="103"/>
      <c r="J27" s="50"/>
      <c r="K27" s="51"/>
      <c r="L27" s="227"/>
      <c r="M27" s="227"/>
      <c r="N27" s="50"/>
      <c r="O27" s="50"/>
      <c r="P27" s="92"/>
      <c r="Q27" s="103"/>
      <c r="R27" s="103"/>
      <c r="S27" s="50"/>
      <c r="T27" s="51"/>
      <c r="U27" s="227"/>
      <c r="V27" s="227"/>
      <c r="W27" s="50"/>
      <c r="X27" s="50"/>
      <c r="Y27" s="92"/>
      <c r="Z27" s="13"/>
      <c r="AA27" s="13"/>
      <c r="AB27" s="13"/>
      <c r="AC27" s="95"/>
      <c r="AD27" s="230" t="s">
        <v>74</v>
      </c>
      <c r="AE27" s="46"/>
      <c r="AF27" s="46"/>
      <c r="AG27" s="46"/>
      <c r="AH27" s="47"/>
      <c r="AI27" s="95"/>
      <c r="AJ27" s="95"/>
      <c r="AK27" s="95"/>
    </row>
    <row r="28">
      <c r="A28" s="13"/>
      <c r="B28" s="55"/>
      <c r="C28" s="163" t="s">
        <v>155</v>
      </c>
      <c r="D28" s="47"/>
      <c r="E28" s="48">
        <v>38.0</v>
      </c>
      <c r="F28" s="57" t="s">
        <v>18</v>
      </c>
      <c r="H28" s="50"/>
      <c r="I28" s="50"/>
      <c r="J28" s="50"/>
      <c r="K28" s="58"/>
      <c r="L28" s="163" t="s">
        <v>156</v>
      </c>
      <c r="M28" s="47"/>
      <c r="N28" s="48">
        <v>38.0</v>
      </c>
      <c r="O28" s="57" t="s">
        <v>18</v>
      </c>
      <c r="Q28" s="50"/>
      <c r="R28" s="50"/>
      <c r="S28" s="50"/>
      <c r="T28" s="58"/>
      <c r="U28" s="163" t="s">
        <v>157</v>
      </c>
      <c r="V28" s="47"/>
      <c r="W28" s="48">
        <v>36.0</v>
      </c>
      <c r="X28" s="57" t="s">
        <v>18</v>
      </c>
      <c r="Z28" s="13"/>
      <c r="AA28" s="13"/>
      <c r="AB28" s="13"/>
      <c r="AC28" s="234"/>
      <c r="AD28" s="236" t="s">
        <v>79</v>
      </c>
      <c r="AE28" s="239" t="s">
        <v>81</v>
      </c>
      <c r="AF28" s="34"/>
      <c r="AG28" s="240" t="s">
        <v>83</v>
      </c>
      <c r="AH28" s="176"/>
      <c r="AI28" s="244" t="s">
        <v>25</v>
      </c>
      <c r="AJ28" s="62"/>
      <c r="AK28" s="62"/>
    </row>
    <row r="29">
      <c r="A29" s="13"/>
      <c r="B29" s="14"/>
      <c r="C29" s="59" t="s">
        <v>22</v>
      </c>
      <c r="D29" s="245" t="s">
        <v>23</v>
      </c>
      <c r="E29" s="113" t="s">
        <v>24</v>
      </c>
      <c r="F29" s="113" t="s">
        <v>25</v>
      </c>
      <c r="G29" s="118" t="s">
        <v>26</v>
      </c>
      <c r="H29" s="246"/>
      <c r="I29" s="246"/>
      <c r="J29" s="247"/>
      <c r="K29" s="95"/>
      <c r="L29" s="59" t="s">
        <v>22</v>
      </c>
      <c r="M29" s="245" t="s">
        <v>23</v>
      </c>
      <c r="N29" s="113" t="s">
        <v>24</v>
      </c>
      <c r="O29" s="113" t="s">
        <v>25</v>
      </c>
      <c r="P29" s="114" t="s">
        <v>26</v>
      </c>
      <c r="Q29" s="246"/>
      <c r="R29" s="246"/>
      <c r="S29" s="247"/>
      <c r="T29" s="95"/>
      <c r="U29" s="59" t="s">
        <v>22</v>
      </c>
      <c r="V29" s="113" t="s">
        <v>23</v>
      </c>
      <c r="W29" s="113" t="s">
        <v>24</v>
      </c>
      <c r="X29" s="113" t="s">
        <v>25</v>
      </c>
      <c r="Y29" s="118" t="s">
        <v>26</v>
      </c>
      <c r="Z29" s="62"/>
      <c r="AA29" s="62"/>
      <c r="AB29" s="13"/>
      <c r="AC29" s="248"/>
      <c r="AD29" s="249" t="s">
        <v>237</v>
      </c>
      <c r="AE29" s="250" t="s">
        <v>188</v>
      </c>
      <c r="AF29" s="34"/>
      <c r="AG29" s="251">
        <v>0.895</v>
      </c>
      <c r="AH29" s="176"/>
      <c r="AI29" s="253">
        <v>-34.0</v>
      </c>
      <c r="AJ29" s="255"/>
      <c r="AK29" s="255"/>
    </row>
    <row r="30">
      <c r="A30" s="14"/>
      <c r="B30" s="15">
        <v>16.0</v>
      </c>
      <c r="C30" s="63" t="s">
        <v>241</v>
      </c>
      <c r="D30" s="64">
        <v>38.0</v>
      </c>
      <c r="E30" s="64">
        <v>36.0</v>
      </c>
      <c r="F30" s="120">
        <v>-40.0</v>
      </c>
      <c r="G30" s="66">
        <f t="shared" ref="G30:G34" si="5">SUM(E30/D30)</f>
        <v>0.9473684211</v>
      </c>
      <c r="H30" s="67"/>
      <c r="I30" s="67"/>
      <c r="J30" s="50"/>
      <c r="K30" s="15">
        <v>16.0</v>
      </c>
      <c r="L30" s="63" t="s">
        <v>242</v>
      </c>
      <c r="M30" s="64">
        <v>38.0</v>
      </c>
      <c r="N30" s="64">
        <v>40.0</v>
      </c>
      <c r="O30" s="120">
        <v>-20.0</v>
      </c>
      <c r="P30" s="66">
        <f t="shared" ref="P30:P34" si="6">SUM(N30/M30)</f>
        <v>1.052631579</v>
      </c>
      <c r="Q30" s="67"/>
      <c r="R30" s="67"/>
      <c r="S30" s="50"/>
      <c r="T30" s="15">
        <v>16.0</v>
      </c>
      <c r="U30" s="63" t="s">
        <v>243</v>
      </c>
      <c r="V30" s="64">
        <v>36.0</v>
      </c>
      <c r="W30" s="64">
        <v>37.0</v>
      </c>
      <c r="X30" s="120">
        <v>-23.0</v>
      </c>
      <c r="Y30" s="66">
        <f t="shared" ref="Y30:Y33" si="7">SUM(W30/V30)</f>
        <v>1.027777778</v>
      </c>
      <c r="Z30" s="67"/>
      <c r="AA30" s="67"/>
      <c r="AB30" s="13"/>
      <c r="AC30" s="95"/>
      <c r="AD30" s="260" t="s">
        <v>109</v>
      </c>
      <c r="AE30" s="261" t="s">
        <v>187</v>
      </c>
      <c r="AG30" s="263">
        <v>0.816</v>
      </c>
      <c r="AH30" s="183"/>
      <c r="AI30" s="253">
        <v>-43.0</v>
      </c>
      <c r="AJ30" s="255"/>
      <c r="AK30" s="255"/>
    </row>
    <row r="31">
      <c r="A31" s="60"/>
      <c r="B31" s="15">
        <v>17.0</v>
      </c>
      <c r="C31" s="63" t="s">
        <v>244</v>
      </c>
      <c r="D31" s="64">
        <v>38.0</v>
      </c>
      <c r="E31" s="64">
        <v>33.0</v>
      </c>
      <c r="F31" s="120">
        <v>-45.0</v>
      </c>
      <c r="G31" s="66">
        <f t="shared" si="5"/>
        <v>0.8684210526</v>
      </c>
      <c r="H31" s="67"/>
      <c r="I31" s="67"/>
      <c r="J31" s="50"/>
      <c r="K31" s="15">
        <v>17.0</v>
      </c>
      <c r="L31" s="63" t="s">
        <v>245</v>
      </c>
      <c r="M31" s="64">
        <v>38.0</v>
      </c>
      <c r="N31" s="64">
        <v>39.0</v>
      </c>
      <c r="O31" s="120">
        <v>-34.0</v>
      </c>
      <c r="P31" s="66">
        <f t="shared" si="6"/>
        <v>1.026315789</v>
      </c>
      <c r="Q31" s="67"/>
      <c r="R31" s="67"/>
      <c r="S31" s="50"/>
      <c r="T31" s="15">
        <v>17.0</v>
      </c>
      <c r="U31" s="63" t="s">
        <v>247</v>
      </c>
      <c r="V31" s="64">
        <v>36.0</v>
      </c>
      <c r="W31" s="64">
        <v>37.0</v>
      </c>
      <c r="X31" s="120">
        <v>-30.0</v>
      </c>
      <c r="Y31" s="66">
        <f t="shared" si="7"/>
        <v>1.027777778</v>
      </c>
      <c r="Z31" s="67"/>
      <c r="AA31" s="67"/>
      <c r="AB31" s="13"/>
      <c r="AC31" s="95"/>
      <c r="AD31" s="260" t="s">
        <v>248</v>
      </c>
      <c r="AE31" s="261" t="s">
        <v>194</v>
      </c>
      <c r="AG31" s="263">
        <v>0.75</v>
      </c>
      <c r="AH31" s="183"/>
      <c r="AI31" s="253">
        <v>-38.0</v>
      </c>
      <c r="AJ31" s="255"/>
      <c r="AK31" s="255"/>
    </row>
    <row r="32">
      <c r="A32" s="60"/>
      <c r="B32" s="15">
        <v>18.0</v>
      </c>
      <c r="C32" s="63" t="s">
        <v>250</v>
      </c>
      <c r="D32" s="64">
        <v>38.0</v>
      </c>
      <c r="E32" s="64">
        <v>31.0</v>
      </c>
      <c r="F32" s="120">
        <v>-30.0</v>
      </c>
      <c r="G32" s="66">
        <f t="shared" si="5"/>
        <v>0.8157894737</v>
      </c>
      <c r="H32" s="67"/>
      <c r="I32" s="67"/>
      <c r="J32" s="50"/>
      <c r="K32" s="15">
        <v>18.0</v>
      </c>
      <c r="L32" s="63" t="s">
        <v>251</v>
      </c>
      <c r="M32" s="64">
        <v>38.0</v>
      </c>
      <c r="N32" s="64">
        <v>34.0</v>
      </c>
      <c r="O32" s="120">
        <v>-30.0</v>
      </c>
      <c r="P32" s="66">
        <f t="shared" si="6"/>
        <v>0.8947368421</v>
      </c>
      <c r="Q32" s="67"/>
      <c r="R32" s="67"/>
      <c r="S32" s="50"/>
      <c r="T32" s="15">
        <v>18.0</v>
      </c>
      <c r="U32" s="63" t="s">
        <v>253</v>
      </c>
      <c r="V32" s="64">
        <v>36.0</v>
      </c>
      <c r="W32" s="64">
        <v>30.0</v>
      </c>
      <c r="X32" s="120">
        <v>-27.0</v>
      </c>
      <c r="Y32" s="66">
        <f t="shared" si="7"/>
        <v>0.8333333333</v>
      </c>
      <c r="Z32" s="67"/>
      <c r="AA32" s="67"/>
      <c r="AB32" s="13"/>
      <c r="AC32" s="95"/>
      <c r="AD32" s="260" t="s">
        <v>254</v>
      </c>
      <c r="AE32" s="261" t="s">
        <v>196</v>
      </c>
      <c r="AG32" s="263">
        <v>0.737</v>
      </c>
      <c r="AH32" s="183"/>
      <c r="AI32" s="253">
        <v>-40.0</v>
      </c>
      <c r="AJ32" s="255"/>
      <c r="AK32" s="255"/>
    </row>
    <row r="33">
      <c r="A33" s="90"/>
      <c r="B33" s="68" t="s">
        <v>35</v>
      </c>
      <c r="C33" s="69" t="s">
        <v>254</v>
      </c>
      <c r="D33" s="70">
        <v>38.0</v>
      </c>
      <c r="E33" s="70">
        <v>28.0</v>
      </c>
      <c r="F33" s="128">
        <v>-40.0</v>
      </c>
      <c r="G33" s="66">
        <f t="shared" si="5"/>
        <v>0.7368421053</v>
      </c>
      <c r="H33" s="67"/>
      <c r="I33" s="67"/>
      <c r="J33" s="79"/>
      <c r="K33" s="266">
        <v>19.0</v>
      </c>
      <c r="L33" s="267" t="s">
        <v>237</v>
      </c>
      <c r="M33" s="268">
        <v>38.0</v>
      </c>
      <c r="N33" s="268">
        <v>34.0</v>
      </c>
      <c r="O33" s="269">
        <v>-34.0</v>
      </c>
      <c r="P33" s="66">
        <f t="shared" si="6"/>
        <v>0.8947368421</v>
      </c>
      <c r="Q33" s="67"/>
      <c r="R33" s="67"/>
      <c r="S33" s="79"/>
      <c r="T33" s="130" t="s">
        <v>35</v>
      </c>
      <c r="U33" s="132" t="s">
        <v>248</v>
      </c>
      <c r="V33" s="139">
        <v>36.0</v>
      </c>
      <c r="W33" s="139">
        <v>27.0</v>
      </c>
      <c r="X33" s="140">
        <v>-38.0</v>
      </c>
      <c r="Y33" s="66">
        <f t="shared" si="7"/>
        <v>0.75</v>
      </c>
      <c r="Z33" s="67"/>
      <c r="AA33" s="67"/>
      <c r="AB33" s="13"/>
      <c r="AC33" s="95"/>
      <c r="AD33" s="270" t="s">
        <v>108</v>
      </c>
      <c r="AE33" s="261" t="s">
        <v>201</v>
      </c>
      <c r="AG33" s="263">
        <v>0.658</v>
      </c>
      <c r="AH33" s="183"/>
      <c r="AI33" s="253">
        <v>-54.0</v>
      </c>
      <c r="AJ33" s="255"/>
      <c r="AK33" s="255"/>
    </row>
    <row r="34">
      <c r="A34" s="90"/>
      <c r="B34" s="83" t="s">
        <v>35</v>
      </c>
      <c r="C34" s="84" t="s">
        <v>262</v>
      </c>
      <c r="D34" s="85">
        <v>38.0</v>
      </c>
      <c r="E34" s="85">
        <v>18.0</v>
      </c>
      <c r="F34" s="141">
        <v>-65.0</v>
      </c>
      <c r="G34" s="66">
        <f t="shared" si="5"/>
        <v>0.4736842105</v>
      </c>
      <c r="H34" s="67"/>
      <c r="I34" s="67"/>
      <c r="J34" s="82"/>
      <c r="K34" s="83" t="s">
        <v>35</v>
      </c>
      <c r="L34" s="84" t="s">
        <v>264</v>
      </c>
      <c r="M34" s="85">
        <v>38.0</v>
      </c>
      <c r="N34" s="85">
        <v>27.0</v>
      </c>
      <c r="O34" s="141">
        <v>-35.0</v>
      </c>
      <c r="P34" s="66">
        <f t="shared" si="6"/>
        <v>0.7105263158</v>
      </c>
      <c r="Q34" s="67"/>
      <c r="R34" s="67"/>
      <c r="S34" s="79"/>
      <c r="T34" s="271" t="s">
        <v>266</v>
      </c>
      <c r="Z34" s="13"/>
      <c r="AA34" s="13"/>
      <c r="AB34" s="13"/>
      <c r="AC34" s="95"/>
      <c r="AD34" s="260" t="s">
        <v>110</v>
      </c>
      <c r="AE34" s="261" t="s">
        <v>203</v>
      </c>
      <c r="AG34" s="263">
        <v>0.421</v>
      </c>
      <c r="AH34" s="183"/>
      <c r="AI34" s="253">
        <v>-73.0</v>
      </c>
      <c r="AJ34" s="255"/>
      <c r="AK34" s="255"/>
    </row>
    <row r="35">
      <c r="A35" s="13"/>
      <c r="B35" s="14"/>
      <c r="C35" s="13"/>
      <c r="D35" s="13"/>
      <c r="E35" s="13"/>
      <c r="F35" s="13"/>
      <c r="G35" s="18"/>
      <c r="H35" s="19"/>
      <c r="I35" s="19"/>
      <c r="J35" s="13"/>
      <c r="K35" s="14"/>
      <c r="L35" s="13"/>
      <c r="M35" s="14"/>
      <c r="N35" s="13"/>
      <c r="O35" s="13"/>
      <c r="P35" s="18"/>
      <c r="Q35" s="19"/>
      <c r="R35" s="19"/>
      <c r="S35" s="13"/>
      <c r="T35" s="14"/>
      <c r="U35" s="13"/>
      <c r="V35" s="13"/>
      <c r="W35" s="13"/>
      <c r="X35" s="13"/>
      <c r="Y35" s="18"/>
      <c r="Z35" s="13"/>
      <c r="AA35" s="13"/>
      <c r="AB35" s="13"/>
      <c r="AC35" s="14"/>
      <c r="AD35" s="272" t="s">
        <v>270</v>
      </c>
      <c r="AE35" s="274" t="s">
        <v>205</v>
      </c>
      <c r="AF35" s="30"/>
      <c r="AG35" s="276">
        <v>0.351</v>
      </c>
      <c r="AH35" s="31"/>
      <c r="AI35" s="278">
        <v>-87.0</v>
      </c>
      <c r="AJ35" s="279"/>
      <c r="AK35" s="279"/>
    </row>
    <row r="36">
      <c r="A36" s="13"/>
      <c r="B36" s="14"/>
      <c r="C36" s="13"/>
      <c r="D36" s="13"/>
      <c r="E36" s="13"/>
      <c r="F36" s="13"/>
      <c r="G36" s="18"/>
      <c r="H36" s="19"/>
      <c r="I36" s="19"/>
      <c r="J36" s="13"/>
      <c r="K36" s="14"/>
      <c r="L36" s="13"/>
      <c r="M36" s="14"/>
      <c r="N36" s="13"/>
      <c r="O36" s="13"/>
      <c r="P36" s="18"/>
      <c r="Q36" s="19"/>
      <c r="R36" s="19"/>
      <c r="S36" s="13"/>
      <c r="T36" s="14"/>
      <c r="U36" s="13"/>
      <c r="V36" s="13"/>
      <c r="W36" s="13"/>
      <c r="X36" s="13"/>
      <c r="Y36" s="18"/>
      <c r="Z36" s="13"/>
      <c r="AA36" s="13"/>
      <c r="AB36" s="13"/>
      <c r="AC36" s="14"/>
      <c r="AD36" s="16"/>
      <c r="AE36" s="98"/>
      <c r="AF36" s="100"/>
      <c r="AG36" s="21"/>
      <c r="AH36" s="22"/>
      <c r="AI36" s="13"/>
      <c r="AJ36" s="13"/>
      <c r="AK36" s="13"/>
    </row>
    <row r="37">
      <c r="A37" s="13"/>
      <c r="B37" s="14"/>
      <c r="C37" s="13"/>
      <c r="D37" s="13"/>
      <c r="E37" s="13"/>
      <c r="F37" s="13"/>
      <c r="G37" s="18"/>
      <c r="H37" s="19"/>
      <c r="I37" s="19"/>
      <c r="J37" s="13"/>
      <c r="K37" s="14"/>
      <c r="L37" s="13"/>
      <c r="M37" s="14"/>
      <c r="N37" s="13"/>
      <c r="O37" s="13"/>
      <c r="P37" s="18"/>
      <c r="Q37" s="19"/>
      <c r="R37" s="19"/>
      <c r="S37" s="13"/>
      <c r="T37" s="14"/>
      <c r="U37" s="13"/>
      <c r="V37" s="13"/>
      <c r="W37" s="13"/>
      <c r="X37" s="13"/>
      <c r="Y37" s="18"/>
      <c r="Z37" s="13"/>
      <c r="AA37" s="13"/>
      <c r="AB37" s="13"/>
      <c r="AC37" s="14"/>
      <c r="AD37" s="16"/>
      <c r="AE37" s="98"/>
      <c r="AF37" s="100"/>
      <c r="AG37" s="21"/>
      <c r="AH37" s="22"/>
      <c r="AI37" s="13"/>
      <c r="AJ37" s="13"/>
      <c r="AK37" s="13"/>
    </row>
    <row r="38">
      <c r="A38" s="13"/>
      <c r="B38" s="55"/>
      <c r="C38" s="33"/>
      <c r="D38" s="34"/>
      <c r="E38" s="34"/>
      <c r="F38" s="34"/>
      <c r="G38" s="34"/>
      <c r="H38" s="35" t="s">
        <v>276</v>
      </c>
      <c r="I38" s="34"/>
      <c r="J38" s="34"/>
      <c r="K38" s="34"/>
      <c r="L38" s="34"/>
      <c r="M38" s="34"/>
      <c r="N38" s="34"/>
      <c r="O38" s="34"/>
      <c r="P38" s="34"/>
      <c r="Q38" s="34"/>
      <c r="R38" s="34"/>
      <c r="S38" s="34"/>
      <c r="T38" s="34"/>
      <c r="U38" s="34"/>
      <c r="V38" s="34"/>
      <c r="W38" s="34"/>
      <c r="X38" s="34"/>
      <c r="Y38" s="34"/>
      <c r="Z38" s="34"/>
      <c r="AA38" s="34"/>
      <c r="AB38" s="34"/>
      <c r="AC38" s="34"/>
      <c r="AD38" s="285" t="s">
        <v>61</v>
      </c>
      <c r="AE38" s="38"/>
      <c r="AF38" s="287" t="s">
        <v>65</v>
      </c>
      <c r="AG38" s="37"/>
      <c r="AH38" s="37"/>
      <c r="AI38" s="37"/>
      <c r="AJ38" s="38"/>
      <c r="AK38" s="13"/>
    </row>
    <row r="39">
      <c r="A39" s="13"/>
      <c r="B39" s="55"/>
      <c r="C39" s="39"/>
      <c r="AD39" s="288" t="s">
        <v>69</v>
      </c>
      <c r="AE39" s="38"/>
      <c r="AF39" s="289" t="s">
        <v>69</v>
      </c>
      <c r="AG39" s="37"/>
      <c r="AH39" s="37"/>
      <c r="AI39" s="37"/>
      <c r="AJ39" s="38"/>
      <c r="AK39" s="13"/>
    </row>
    <row r="40">
      <c r="A40" s="13"/>
      <c r="B40" s="55"/>
      <c r="C40" s="39"/>
      <c r="AD40" s="44"/>
      <c r="AE40" s="44"/>
      <c r="AF40" s="44"/>
      <c r="AG40" s="44"/>
      <c r="AH40" s="44"/>
      <c r="AI40" s="44"/>
      <c r="AJ40" s="44"/>
      <c r="AK40" s="13"/>
    </row>
    <row r="41">
      <c r="A41" s="13"/>
      <c r="B41" s="55"/>
      <c r="C41" s="293" t="s">
        <v>283</v>
      </c>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7"/>
      <c r="AK41" s="13"/>
    </row>
    <row r="42">
      <c r="A42" s="13"/>
      <c r="B42" s="14"/>
      <c r="C42" s="13"/>
      <c r="D42" s="13"/>
      <c r="E42" s="13"/>
      <c r="F42" s="13"/>
      <c r="G42" s="18"/>
      <c r="H42" s="19"/>
      <c r="I42" s="19"/>
      <c r="J42" s="13"/>
      <c r="K42" s="14"/>
      <c r="L42" s="13"/>
      <c r="M42" s="13"/>
      <c r="N42" s="13"/>
      <c r="O42" s="13"/>
      <c r="P42" s="18"/>
      <c r="Q42" s="19"/>
      <c r="R42" s="19"/>
      <c r="S42" s="13"/>
      <c r="T42" s="14"/>
      <c r="U42" s="13"/>
      <c r="V42" s="13"/>
      <c r="W42" s="13"/>
      <c r="X42" s="13"/>
      <c r="Y42" s="18"/>
      <c r="Z42" s="13"/>
      <c r="AA42" s="13"/>
      <c r="AB42" s="13"/>
      <c r="AC42" s="14"/>
      <c r="AD42" s="13"/>
      <c r="AE42" s="32"/>
      <c r="AF42" s="13"/>
      <c r="AG42" s="21"/>
      <c r="AH42" s="22"/>
      <c r="AI42" s="13"/>
      <c r="AJ42" s="13"/>
      <c r="AK42" s="13"/>
    </row>
    <row r="43">
      <c r="A43" s="13"/>
      <c r="B43" s="55"/>
      <c r="C43" s="102" t="s">
        <v>63</v>
      </c>
      <c r="D43" s="47"/>
      <c r="E43" s="90">
        <v>38.0</v>
      </c>
      <c r="F43" s="91" t="s">
        <v>18</v>
      </c>
      <c r="H43" s="296"/>
      <c r="I43" s="296"/>
      <c r="J43" s="13"/>
      <c r="K43" s="55"/>
      <c r="L43" s="102" t="s">
        <v>67</v>
      </c>
      <c r="M43" s="47"/>
      <c r="N43" s="90">
        <v>38.0</v>
      </c>
      <c r="O43" s="91" t="s">
        <v>18</v>
      </c>
      <c r="Q43" s="296"/>
      <c r="R43" s="296"/>
      <c r="S43" s="13"/>
      <c r="T43" s="55"/>
      <c r="U43" s="102" t="s">
        <v>70</v>
      </c>
      <c r="V43" s="47"/>
      <c r="W43" s="90">
        <v>38.0</v>
      </c>
      <c r="X43" s="91" t="s">
        <v>18</v>
      </c>
      <c r="Z43" s="296"/>
      <c r="AA43" s="296"/>
      <c r="AB43" s="94"/>
      <c r="AC43" s="297"/>
      <c r="AD43" s="298" t="s">
        <v>306</v>
      </c>
      <c r="AI43" s="19"/>
      <c r="AJ43" s="19"/>
      <c r="AK43" s="19"/>
    </row>
    <row r="44">
      <c r="A44" s="110"/>
      <c r="B44" s="117"/>
      <c r="C44" s="59" t="s">
        <v>22</v>
      </c>
      <c r="D44" s="113" t="s">
        <v>23</v>
      </c>
      <c r="E44" s="113" t="s">
        <v>24</v>
      </c>
      <c r="F44" s="113" t="s">
        <v>25</v>
      </c>
      <c r="G44" s="114" t="s">
        <v>26</v>
      </c>
      <c r="H44" s="62"/>
      <c r="I44" s="62"/>
      <c r="J44" s="116"/>
      <c r="K44" s="117"/>
      <c r="L44" s="59" t="s">
        <v>22</v>
      </c>
      <c r="M44" s="113" t="s">
        <v>23</v>
      </c>
      <c r="N44" s="113" t="s">
        <v>24</v>
      </c>
      <c r="O44" s="117" t="s">
        <v>25</v>
      </c>
      <c r="P44" s="118" t="s">
        <v>26</v>
      </c>
      <c r="Q44" s="62"/>
      <c r="R44" s="62"/>
      <c r="S44" s="110"/>
      <c r="T44" s="117"/>
      <c r="U44" s="59" t="s">
        <v>22</v>
      </c>
      <c r="V44" s="113" t="s">
        <v>23</v>
      </c>
      <c r="W44" s="113" t="s">
        <v>24</v>
      </c>
      <c r="X44" s="117" t="s">
        <v>25</v>
      </c>
      <c r="Y44" s="118" t="s">
        <v>26</v>
      </c>
      <c r="Z44" s="62"/>
      <c r="AA44" s="62"/>
      <c r="AB44" s="121"/>
      <c r="AC44" s="299" t="s">
        <v>77</v>
      </c>
      <c r="AD44" s="300" t="s">
        <v>79</v>
      </c>
      <c r="AE44" s="301" t="s">
        <v>81</v>
      </c>
      <c r="AG44" s="301" t="s">
        <v>83</v>
      </c>
      <c r="AI44" s="125"/>
      <c r="AJ44" s="125" t="s">
        <v>86</v>
      </c>
      <c r="AK44" s="126" t="s">
        <v>87</v>
      </c>
    </row>
    <row r="45">
      <c r="A45" s="127"/>
      <c r="B45" s="303" t="s">
        <v>113</v>
      </c>
      <c r="C45" s="304" t="s">
        <v>320</v>
      </c>
      <c r="D45" s="305">
        <v>38.0</v>
      </c>
      <c r="E45" s="305">
        <v>91.0</v>
      </c>
      <c r="F45" s="306">
        <v>56.0</v>
      </c>
      <c r="G45" s="308">
        <f t="shared" ref="G45:G49" si="8">SUM(E45/D45)</f>
        <v>2.394736842</v>
      </c>
      <c r="H45" s="67"/>
      <c r="I45" s="67"/>
      <c r="J45" s="13"/>
      <c r="K45" s="303" t="s">
        <v>113</v>
      </c>
      <c r="L45" s="304" t="s">
        <v>330</v>
      </c>
      <c r="M45" s="305">
        <v>38.0</v>
      </c>
      <c r="N45" s="305">
        <v>95.0</v>
      </c>
      <c r="O45" s="306">
        <v>57.0</v>
      </c>
      <c r="P45" s="308">
        <f t="shared" ref="P45:P49" si="9">SUM(N45/M45)</f>
        <v>2.5</v>
      </c>
      <c r="Q45" s="67"/>
      <c r="R45" s="67"/>
      <c r="S45" s="13"/>
      <c r="T45" s="303" t="s">
        <v>113</v>
      </c>
      <c r="U45" s="304" t="s">
        <v>333</v>
      </c>
      <c r="V45" s="305">
        <v>38.0</v>
      </c>
      <c r="W45" s="305">
        <v>87.0</v>
      </c>
      <c r="X45" s="306">
        <v>46.0</v>
      </c>
      <c r="Y45" s="308">
        <f t="shared" ref="Y45:Y49" si="10">SUM(W45/V45)</f>
        <v>2.289473684</v>
      </c>
      <c r="Z45" s="67"/>
      <c r="AA45" s="67"/>
      <c r="AB45" s="94"/>
      <c r="AC45" s="310"/>
      <c r="AD45" s="312"/>
      <c r="AE45" s="315"/>
      <c r="AG45" s="258"/>
      <c r="AI45" s="317"/>
      <c r="AJ45" s="317"/>
      <c r="AK45" s="317"/>
    </row>
    <row r="46">
      <c r="A46" s="137"/>
      <c r="B46" s="292">
        <v>2.0</v>
      </c>
      <c r="C46" s="319" t="s">
        <v>337</v>
      </c>
      <c r="D46" s="321">
        <v>38.0</v>
      </c>
      <c r="E46" s="321">
        <v>78.0</v>
      </c>
      <c r="F46" s="120">
        <v>37.0</v>
      </c>
      <c r="G46" s="322">
        <f t="shared" si="8"/>
        <v>2.052631579</v>
      </c>
      <c r="H46" s="67"/>
      <c r="I46" s="67"/>
      <c r="J46" s="13"/>
      <c r="K46" s="292">
        <v>2.0</v>
      </c>
      <c r="L46" s="319" t="s">
        <v>338</v>
      </c>
      <c r="M46" s="321">
        <v>38.0</v>
      </c>
      <c r="N46" s="321">
        <v>81.0</v>
      </c>
      <c r="O46" s="120">
        <v>52.0</v>
      </c>
      <c r="P46" s="322">
        <f t="shared" si="9"/>
        <v>2.131578947</v>
      </c>
      <c r="Q46" s="67"/>
      <c r="R46" s="67"/>
      <c r="S46" s="13"/>
      <c r="T46" s="292">
        <v>2.0</v>
      </c>
      <c r="U46" s="319" t="s">
        <v>339</v>
      </c>
      <c r="V46" s="321">
        <v>38.0</v>
      </c>
      <c r="W46" s="321">
        <v>82.0</v>
      </c>
      <c r="X46" s="120">
        <v>48.0</v>
      </c>
      <c r="Y46" s="322">
        <f t="shared" si="10"/>
        <v>2.157894737</v>
      </c>
      <c r="Z46" s="67"/>
      <c r="AA46" s="67"/>
      <c r="AB46" s="94"/>
      <c r="AC46" s="310"/>
      <c r="AD46" s="312"/>
      <c r="AE46" s="315"/>
      <c r="AG46" s="258"/>
      <c r="AI46" s="317"/>
      <c r="AJ46" s="317"/>
      <c r="AK46" s="317"/>
    </row>
    <row r="47">
      <c r="A47" s="242"/>
      <c r="B47" s="292">
        <v>3.0</v>
      </c>
      <c r="C47" s="319" t="s">
        <v>340</v>
      </c>
      <c r="D47" s="321">
        <v>38.0</v>
      </c>
      <c r="E47" s="321">
        <v>67.0</v>
      </c>
      <c r="F47" s="120">
        <v>4.0</v>
      </c>
      <c r="G47" s="322">
        <f t="shared" si="8"/>
        <v>1.763157895</v>
      </c>
      <c r="H47" s="67"/>
      <c r="I47" s="67"/>
      <c r="J47" s="13"/>
      <c r="K47" s="292">
        <v>3.0</v>
      </c>
      <c r="L47" s="319" t="s">
        <v>341</v>
      </c>
      <c r="M47" s="321">
        <v>38.0</v>
      </c>
      <c r="N47" s="321">
        <v>73.0</v>
      </c>
      <c r="O47" s="120">
        <v>33.0</v>
      </c>
      <c r="P47" s="322">
        <f t="shared" si="9"/>
        <v>1.921052632</v>
      </c>
      <c r="Q47" s="67"/>
      <c r="R47" s="67"/>
      <c r="S47" s="13"/>
      <c r="T47" s="292">
        <v>3.0</v>
      </c>
      <c r="U47" s="319" t="s">
        <v>342</v>
      </c>
      <c r="V47" s="321">
        <v>38.0</v>
      </c>
      <c r="W47" s="321">
        <v>80.0</v>
      </c>
      <c r="X47" s="120">
        <v>47.0</v>
      </c>
      <c r="Y47" s="322">
        <f t="shared" si="10"/>
        <v>2.105263158</v>
      </c>
      <c r="Z47" s="67"/>
      <c r="AA47" s="67"/>
      <c r="AB47" s="94"/>
      <c r="AC47" s="310"/>
      <c r="AD47" s="312"/>
      <c r="AE47" s="315"/>
      <c r="AG47" s="258"/>
      <c r="AI47" s="317"/>
      <c r="AJ47" s="317"/>
      <c r="AK47" s="317"/>
    </row>
    <row r="48">
      <c r="A48" s="242"/>
      <c r="B48" s="292">
        <v>4.0</v>
      </c>
      <c r="C48" s="319" t="s">
        <v>343</v>
      </c>
      <c r="D48" s="321">
        <v>38.0</v>
      </c>
      <c r="E48" s="321">
        <v>64.0</v>
      </c>
      <c r="F48" s="120">
        <v>21.0</v>
      </c>
      <c r="G48" s="322">
        <f t="shared" si="8"/>
        <v>1.684210526</v>
      </c>
      <c r="H48" s="67"/>
      <c r="I48" s="67"/>
      <c r="J48" s="13"/>
      <c r="K48" s="292">
        <v>4.0</v>
      </c>
      <c r="L48" s="319" t="s">
        <v>344</v>
      </c>
      <c r="M48" s="321">
        <v>38.0</v>
      </c>
      <c r="N48" s="321">
        <v>71.0</v>
      </c>
      <c r="O48" s="120">
        <v>41.0</v>
      </c>
      <c r="P48" s="322">
        <f t="shared" si="9"/>
        <v>1.868421053</v>
      </c>
      <c r="Q48" s="67"/>
      <c r="R48" s="67"/>
      <c r="S48" s="13"/>
      <c r="T48" s="292">
        <v>4.0</v>
      </c>
      <c r="U48" s="319" t="s">
        <v>345</v>
      </c>
      <c r="V48" s="321">
        <v>38.0</v>
      </c>
      <c r="W48" s="321">
        <v>76.0</v>
      </c>
      <c r="X48" s="120">
        <v>53.0</v>
      </c>
      <c r="Y48" s="322">
        <f t="shared" si="10"/>
        <v>2</v>
      </c>
      <c r="Z48" s="67"/>
      <c r="AA48" s="67"/>
      <c r="AB48" s="94"/>
      <c r="AC48" s="310"/>
      <c r="AD48" s="312"/>
      <c r="AE48" s="315"/>
      <c r="AG48" s="258"/>
      <c r="AI48" s="317"/>
      <c r="AJ48" s="317"/>
      <c r="AK48" s="317"/>
    </row>
    <row r="49">
      <c r="A49" s="242"/>
      <c r="B49" s="292">
        <v>5.0</v>
      </c>
      <c r="C49" s="319" t="s">
        <v>346</v>
      </c>
      <c r="D49" s="321">
        <v>38.0</v>
      </c>
      <c r="E49" s="321">
        <v>60.0</v>
      </c>
      <c r="F49" s="120">
        <v>-1.0</v>
      </c>
      <c r="G49" s="322">
        <f t="shared" si="8"/>
        <v>1.578947368</v>
      </c>
      <c r="H49" s="67"/>
      <c r="I49" s="67"/>
      <c r="J49" s="13"/>
      <c r="K49" s="292">
        <v>5.0</v>
      </c>
      <c r="L49" s="319" t="s">
        <v>348</v>
      </c>
      <c r="M49" s="321">
        <v>38.0</v>
      </c>
      <c r="N49" s="321">
        <v>66.0</v>
      </c>
      <c r="O49" s="120">
        <v>10.0</v>
      </c>
      <c r="P49" s="322">
        <f t="shared" si="9"/>
        <v>1.736842105</v>
      </c>
      <c r="Q49" s="67"/>
      <c r="R49" s="67"/>
      <c r="S49" s="13"/>
      <c r="T49" s="292">
        <v>5.0</v>
      </c>
      <c r="U49" s="319" t="s">
        <v>350</v>
      </c>
      <c r="V49" s="321">
        <v>38.0</v>
      </c>
      <c r="W49" s="321">
        <v>73.0</v>
      </c>
      <c r="X49" s="120">
        <v>31.0</v>
      </c>
      <c r="Y49" s="322">
        <f t="shared" si="10"/>
        <v>1.921052632</v>
      </c>
      <c r="Z49" s="67"/>
      <c r="AA49" s="67"/>
      <c r="AB49" s="94"/>
      <c r="AC49" s="310"/>
      <c r="AD49" s="312"/>
      <c r="AE49" s="327"/>
      <c r="AG49" s="258"/>
      <c r="AI49" s="317"/>
      <c r="AJ49" s="317"/>
      <c r="AK49" s="317"/>
    </row>
    <row r="50">
      <c r="A50" s="13"/>
      <c r="B50" s="14"/>
      <c r="C50" s="13"/>
      <c r="D50" s="16"/>
      <c r="E50" s="252"/>
      <c r="F50" s="13"/>
      <c r="G50" s="92"/>
      <c r="H50" s="19"/>
      <c r="I50" s="19"/>
      <c r="J50" s="13"/>
      <c r="K50" s="14"/>
      <c r="L50" s="23"/>
      <c r="M50" s="23"/>
      <c r="N50" s="23"/>
      <c r="O50" s="23"/>
      <c r="P50" s="254"/>
      <c r="Q50" s="19"/>
      <c r="R50" s="19"/>
      <c r="S50" s="13"/>
      <c r="AB50" s="94"/>
      <c r="AC50" s="299"/>
      <c r="AD50" s="329"/>
      <c r="AE50" s="315"/>
      <c r="AG50" s="258"/>
      <c r="AI50" s="317"/>
      <c r="AJ50" s="317"/>
      <c r="AK50" s="317"/>
    </row>
    <row r="51">
      <c r="A51" s="13"/>
      <c r="B51" s="14"/>
      <c r="C51" s="24"/>
      <c r="D51" s="24"/>
      <c r="E51" s="13"/>
      <c r="F51" s="13"/>
      <c r="G51" s="92"/>
      <c r="H51" s="19"/>
      <c r="I51" s="19"/>
      <c r="J51" s="13"/>
      <c r="K51" s="14"/>
      <c r="L51" s="24"/>
      <c r="M51" s="24"/>
      <c r="N51" s="13"/>
      <c r="O51" s="13"/>
      <c r="P51" s="92"/>
      <c r="Q51" s="19"/>
      <c r="R51" s="19"/>
      <c r="S51" s="13"/>
      <c r="AB51" s="94"/>
      <c r="AC51" s="299"/>
      <c r="AD51" s="329"/>
      <c r="AE51" s="315"/>
      <c r="AG51" s="258"/>
      <c r="AI51" s="317"/>
      <c r="AJ51" s="317"/>
      <c r="AK51" s="317"/>
    </row>
    <row r="52">
      <c r="A52" s="13"/>
      <c r="B52" s="55"/>
      <c r="C52" s="102" t="s">
        <v>246</v>
      </c>
      <c r="D52" s="47"/>
      <c r="E52" s="90">
        <v>36.0</v>
      </c>
      <c r="F52" s="91" t="s">
        <v>18</v>
      </c>
      <c r="H52" s="296"/>
      <c r="I52" s="296"/>
      <c r="J52" s="13"/>
      <c r="K52" s="55"/>
      <c r="L52" s="102" t="s">
        <v>249</v>
      </c>
      <c r="M52" s="47"/>
      <c r="N52" s="90">
        <v>38.0</v>
      </c>
      <c r="O52" s="91" t="s">
        <v>18</v>
      </c>
      <c r="Q52" s="296"/>
      <c r="R52" s="296"/>
      <c r="S52" s="13"/>
      <c r="T52" s="55"/>
      <c r="U52" s="102" t="s">
        <v>252</v>
      </c>
      <c r="V52" s="47"/>
      <c r="W52" s="90">
        <v>38.0</v>
      </c>
      <c r="X52" s="91" t="s">
        <v>18</v>
      </c>
      <c r="Z52" s="296"/>
      <c r="AA52" s="296"/>
      <c r="AB52" s="94"/>
      <c r="AC52" s="299"/>
      <c r="AD52" s="329"/>
      <c r="AE52" s="315"/>
      <c r="AG52" s="258"/>
      <c r="AI52" s="317"/>
      <c r="AJ52" s="317"/>
      <c r="AK52" s="317"/>
    </row>
    <row r="53">
      <c r="A53" s="13"/>
      <c r="B53" s="117"/>
      <c r="C53" s="59" t="s">
        <v>22</v>
      </c>
      <c r="D53" s="113" t="s">
        <v>23</v>
      </c>
      <c r="E53" s="113" t="s">
        <v>24</v>
      </c>
      <c r="F53" s="117" t="s">
        <v>25</v>
      </c>
      <c r="G53" s="118" t="s">
        <v>26</v>
      </c>
      <c r="H53" s="62"/>
      <c r="I53" s="62"/>
      <c r="J53" s="13"/>
      <c r="K53" s="117"/>
      <c r="L53" s="59" t="s">
        <v>22</v>
      </c>
      <c r="M53" s="113" t="s">
        <v>23</v>
      </c>
      <c r="N53" s="113" t="s">
        <v>24</v>
      </c>
      <c r="O53" s="117" t="s">
        <v>25</v>
      </c>
      <c r="P53" s="118" t="s">
        <v>26</v>
      </c>
      <c r="Q53" s="62"/>
      <c r="R53" s="62"/>
      <c r="S53" s="13"/>
      <c r="T53" s="117"/>
      <c r="U53" s="59" t="s">
        <v>22</v>
      </c>
      <c r="V53" s="113" t="s">
        <v>23</v>
      </c>
      <c r="W53" s="113" t="s">
        <v>24</v>
      </c>
      <c r="X53" s="117" t="s">
        <v>25</v>
      </c>
      <c r="Y53" s="118" t="s">
        <v>26</v>
      </c>
      <c r="Z53" s="62"/>
      <c r="AA53" s="62"/>
      <c r="AB53" s="94"/>
      <c r="AC53" s="299"/>
      <c r="AD53" s="329"/>
      <c r="AE53" s="315"/>
      <c r="AG53" s="258"/>
      <c r="AI53" s="317"/>
      <c r="AJ53" s="317"/>
      <c r="AK53" s="317"/>
    </row>
    <row r="54">
      <c r="A54" s="90"/>
      <c r="B54" s="303" t="s">
        <v>113</v>
      </c>
      <c r="C54" s="304" t="s">
        <v>360</v>
      </c>
      <c r="D54" s="305">
        <v>36.0</v>
      </c>
      <c r="E54" s="305">
        <v>73.0</v>
      </c>
      <c r="F54" s="306">
        <v>39.0</v>
      </c>
      <c r="G54" s="308">
        <f t="shared" ref="G54:G58" si="11">SUM(E54/D54)</f>
        <v>2.027777778</v>
      </c>
      <c r="H54" s="67"/>
      <c r="I54" s="67"/>
      <c r="J54" s="13"/>
      <c r="K54" s="303" t="s">
        <v>113</v>
      </c>
      <c r="L54" s="304" t="s">
        <v>364</v>
      </c>
      <c r="M54" s="305">
        <v>38.0</v>
      </c>
      <c r="N54" s="305">
        <v>79.0</v>
      </c>
      <c r="O54" s="306">
        <v>43.0</v>
      </c>
      <c r="P54" s="308">
        <f t="shared" ref="P54:P58" si="12">SUM(N54/M54)</f>
        <v>2.078947368</v>
      </c>
      <c r="Q54" s="67"/>
      <c r="R54" s="67"/>
      <c r="S54" s="13"/>
      <c r="T54" s="303" t="s">
        <v>113</v>
      </c>
      <c r="U54" s="304" t="s">
        <v>367</v>
      </c>
      <c r="V54" s="305">
        <v>38.0</v>
      </c>
      <c r="W54" s="305">
        <v>91.0</v>
      </c>
      <c r="X54" s="306">
        <v>52.0</v>
      </c>
      <c r="Y54" s="308">
        <f t="shared" ref="Y54:Y58" si="13">SUM(W54/V54)</f>
        <v>2.394736842</v>
      </c>
      <c r="Z54" s="67"/>
      <c r="AA54" s="67"/>
      <c r="AB54" s="94"/>
      <c r="AC54" s="299"/>
      <c r="AD54" s="329"/>
      <c r="AE54" s="315"/>
      <c r="AG54" s="258"/>
      <c r="AI54" s="317"/>
      <c r="AJ54" s="317"/>
      <c r="AK54" s="317"/>
    </row>
    <row r="55">
      <c r="A55" s="242"/>
      <c r="B55" s="292">
        <v>2.0</v>
      </c>
      <c r="C55" s="319" t="s">
        <v>369</v>
      </c>
      <c r="D55" s="321">
        <v>36.0</v>
      </c>
      <c r="E55" s="321">
        <v>71.0</v>
      </c>
      <c r="F55" s="120">
        <v>27.0</v>
      </c>
      <c r="G55" s="322">
        <f t="shared" si="11"/>
        <v>1.972222222</v>
      </c>
      <c r="H55" s="67"/>
      <c r="I55" s="67"/>
      <c r="J55" s="13"/>
      <c r="K55" s="292">
        <v>2.0</v>
      </c>
      <c r="L55" s="319" t="s">
        <v>370</v>
      </c>
      <c r="M55" s="321">
        <v>38.0</v>
      </c>
      <c r="N55" s="321">
        <v>79.0</v>
      </c>
      <c r="O55" s="120">
        <v>35.0</v>
      </c>
      <c r="P55" s="322">
        <f t="shared" si="12"/>
        <v>2.078947368</v>
      </c>
      <c r="Q55" s="67"/>
      <c r="R55" s="67"/>
      <c r="S55" s="13"/>
      <c r="T55" s="292">
        <v>2.0</v>
      </c>
      <c r="U55" s="319" t="s">
        <v>372</v>
      </c>
      <c r="V55" s="321">
        <v>38.0</v>
      </c>
      <c r="W55" s="321">
        <v>89.0</v>
      </c>
      <c r="X55" s="120">
        <v>62.0</v>
      </c>
      <c r="Y55" s="322">
        <f t="shared" si="13"/>
        <v>2.342105263</v>
      </c>
      <c r="Z55" s="67"/>
      <c r="AA55" s="67"/>
      <c r="AB55" s="94"/>
      <c r="AC55" s="299"/>
      <c r="AD55" s="329"/>
      <c r="AE55" s="315"/>
      <c r="AG55" s="258"/>
      <c r="AI55" s="317"/>
      <c r="AJ55" s="317"/>
      <c r="AK55" s="317"/>
    </row>
    <row r="56">
      <c r="A56" s="242"/>
      <c r="B56" s="292">
        <v>3.0</v>
      </c>
      <c r="C56" s="319" t="s">
        <v>375</v>
      </c>
      <c r="D56" s="321">
        <v>36.0</v>
      </c>
      <c r="E56" s="321">
        <v>70.0</v>
      </c>
      <c r="F56" s="120">
        <v>24.0</v>
      </c>
      <c r="G56" s="322">
        <f t="shared" si="11"/>
        <v>1.944444444</v>
      </c>
      <c r="H56" s="67"/>
      <c r="I56" s="67"/>
      <c r="J56" s="13"/>
      <c r="K56" s="292">
        <v>3.0</v>
      </c>
      <c r="L56" s="319" t="s">
        <v>377</v>
      </c>
      <c r="M56" s="321">
        <v>38.0</v>
      </c>
      <c r="N56" s="321">
        <v>67.0</v>
      </c>
      <c r="O56" s="120">
        <v>17.0</v>
      </c>
      <c r="P56" s="322">
        <f t="shared" si="12"/>
        <v>1.763157895</v>
      </c>
      <c r="Q56" s="67"/>
      <c r="R56" s="67"/>
      <c r="S56" s="13"/>
      <c r="T56" s="292">
        <v>3.0</v>
      </c>
      <c r="U56" s="319" t="s">
        <v>378</v>
      </c>
      <c r="V56" s="321">
        <v>38.0</v>
      </c>
      <c r="W56" s="321">
        <v>78.0</v>
      </c>
      <c r="X56" s="120">
        <v>49.0</v>
      </c>
      <c r="Y56" s="322">
        <f t="shared" si="13"/>
        <v>2.052631579</v>
      </c>
      <c r="Z56" s="67"/>
      <c r="AA56" s="67"/>
      <c r="AB56" s="94"/>
      <c r="AC56" s="299"/>
      <c r="AD56" s="329"/>
      <c r="AE56" s="315"/>
      <c r="AG56" s="258"/>
      <c r="AI56" s="317"/>
      <c r="AJ56" s="317"/>
      <c r="AK56" s="317"/>
    </row>
    <row r="57">
      <c r="A57" s="242"/>
      <c r="B57" s="292">
        <v>4.0</v>
      </c>
      <c r="C57" s="319" t="s">
        <v>382</v>
      </c>
      <c r="D57" s="321">
        <v>36.0</v>
      </c>
      <c r="E57" s="321">
        <v>69.0</v>
      </c>
      <c r="F57" s="120">
        <v>33.0</v>
      </c>
      <c r="G57" s="322">
        <f t="shared" si="11"/>
        <v>1.916666667</v>
      </c>
      <c r="H57" s="67"/>
      <c r="I57" s="67"/>
      <c r="J57" s="13"/>
      <c r="K57" s="292">
        <v>4.0</v>
      </c>
      <c r="L57" s="319" t="s">
        <v>385</v>
      </c>
      <c r="M57" s="321">
        <v>38.0</v>
      </c>
      <c r="N57" s="321">
        <v>63.0</v>
      </c>
      <c r="O57" s="120">
        <v>25.0</v>
      </c>
      <c r="P57" s="322">
        <f t="shared" si="12"/>
        <v>1.657894737</v>
      </c>
      <c r="Q57" s="67"/>
      <c r="R57" s="67"/>
      <c r="S57" s="13"/>
      <c r="T57" s="292">
        <v>4.0</v>
      </c>
      <c r="U57" s="319" t="s">
        <v>388</v>
      </c>
      <c r="V57" s="321">
        <v>38.0</v>
      </c>
      <c r="W57" s="321">
        <v>67.0</v>
      </c>
      <c r="X57" s="120">
        <v>36.0</v>
      </c>
      <c r="Y57" s="322">
        <f t="shared" si="13"/>
        <v>1.763157895</v>
      </c>
      <c r="Z57" s="67"/>
      <c r="AA57" s="67"/>
      <c r="AB57" s="94"/>
      <c r="AC57" s="299"/>
      <c r="AD57" s="329"/>
      <c r="AE57" s="315"/>
      <c r="AG57" s="258"/>
      <c r="AI57" s="317"/>
      <c r="AJ57" s="317"/>
      <c r="AK57" s="317"/>
    </row>
    <row r="58">
      <c r="A58" s="242"/>
      <c r="B58" s="292">
        <v>5.0</v>
      </c>
      <c r="C58" s="319" t="s">
        <v>391</v>
      </c>
      <c r="D58" s="321">
        <v>36.0</v>
      </c>
      <c r="E58" s="321">
        <v>61.0</v>
      </c>
      <c r="F58" s="120">
        <v>4.0</v>
      </c>
      <c r="G58" s="322">
        <f t="shared" si="11"/>
        <v>1.694444444</v>
      </c>
      <c r="H58" s="67"/>
      <c r="I58" s="67"/>
      <c r="J58" s="13"/>
      <c r="K58" s="292">
        <v>5.0</v>
      </c>
      <c r="L58" s="319" t="s">
        <v>392</v>
      </c>
      <c r="M58" s="321">
        <v>38.0</v>
      </c>
      <c r="N58" s="321">
        <v>59.0</v>
      </c>
      <c r="O58" s="120">
        <v>-1.0</v>
      </c>
      <c r="P58" s="322">
        <f t="shared" si="12"/>
        <v>1.552631579</v>
      </c>
      <c r="Q58" s="67"/>
      <c r="R58" s="67"/>
      <c r="S58" s="13"/>
      <c r="T58" s="292">
        <v>5.0</v>
      </c>
      <c r="U58" s="319" t="s">
        <v>396</v>
      </c>
      <c r="V58" s="321">
        <v>38.0</v>
      </c>
      <c r="W58" s="321">
        <v>61.0</v>
      </c>
      <c r="X58" s="120">
        <v>20.0</v>
      </c>
      <c r="Y58" s="322">
        <f t="shared" si="13"/>
        <v>1.605263158</v>
      </c>
      <c r="Z58" s="67"/>
      <c r="AA58" s="67"/>
      <c r="AB58" s="94"/>
      <c r="AC58" s="299"/>
      <c r="AD58" s="329"/>
      <c r="AE58" s="315"/>
      <c r="AG58" s="258"/>
      <c r="AI58" s="317"/>
      <c r="AJ58" s="317"/>
      <c r="AK58" s="317"/>
    </row>
    <row r="59">
      <c r="A59" s="13"/>
      <c r="B59" s="14"/>
      <c r="C59" s="13"/>
      <c r="D59" s="13"/>
      <c r="E59" s="13"/>
      <c r="F59" s="13"/>
      <c r="G59" s="254"/>
      <c r="H59" s="19"/>
      <c r="I59" s="19"/>
      <c r="J59" s="13"/>
      <c r="K59" s="14"/>
      <c r="L59" s="13"/>
      <c r="M59" s="13"/>
      <c r="N59" s="13"/>
      <c r="O59" s="13"/>
      <c r="P59" s="254"/>
      <c r="Q59" s="19"/>
      <c r="R59" s="19"/>
      <c r="S59" s="13"/>
      <c r="T59" s="14"/>
      <c r="U59" s="13"/>
      <c r="V59" s="13"/>
      <c r="W59" s="13"/>
      <c r="X59" s="13"/>
      <c r="Y59" s="254"/>
      <c r="Z59" s="13"/>
      <c r="AA59" s="13"/>
      <c r="AB59" s="94"/>
      <c r="AC59" s="94"/>
      <c r="AD59" s="94"/>
      <c r="AE59" s="94"/>
      <c r="AF59" s="94"/>
      <c r="AG59" s="94"/>
      <c r="AH59" s="94"/>
      <c r="AI59" s="286"/>
      <c r="AJ59" s="286"/>
      <c r="AK59" s="286"/>
    </row>
    <row r="60">
      <c r="A60" s="13"/>
      <c r="B60" s="14"/>
      <c r="C60" s="24"/>
      <c r="D60" s="24"/>
      <c r="E60" s="13"/>
      <c r="F60" s="13"/>
      <c r="G60" s="92"/>
      <c r="H60" s="19"/>
      <c r="I60" s="19"/>
      <c r="J60" s="13"/>
      <c r="K60" s="14"/>
      <c r="L60" s="24"/>
      <c r="M60" s="24"/>
      <c r="N60" s="13"/>
      <c r="O60" s="13"/>
      <c r="P60" s="92"/>
      <c r="Q60" s="19"/>
      <c r="R60" s="19"/>
      <c r="S60" s="13"/>
      <c r="T60" s="14"/>
      <c r="U60" s="24"/>
      <c r="V60" s="24"/>
      <c r="W60" s="13"/>
      <c r="X60" s="13"/>
      <c r="Y60" s="92"/>
      <c r="Z60" s="13"/>
      <c r="AA60" s="13"/>
      <c r="AB60" s="94"/>
      <c r="AC60" s="94"/>
      <c r="AD60" s="94"/>
      <c r="AE60" s="94"/>
      <c r="AF60" s="94"/>
      <c r="AG60" s="94"/>
      <c r="AH60" s="94"/>
      <c r="AI60" s="286"/>
      <c r="AJ60" s="286"/>
      <c r="AK60" s="286"/>
    </row>
    <row r="61">
      <c r="A61" s="13"/>
      <c r="B61" s="55"/>
      <c r="C61" s="102" t="s">
        <v>278</v>
      </c>
      <c r="D61" s="47"/>
      <c r="E61" s="90">
        <v>38.0</v>
      </c>
      <c r="F61" s="91" t="s">
        <v>18</v>
      </c>
      <c r="H61" s="93"/>
      <c r="I61" s="93"/>
      <c r="J61" s="94"/>
      <c r="K61" s="55"/>
      <c r="L61" s="102" t="s">
        <v>279</v>
      </c>
      <c r="M61" s="47"/>
      <c r="N61" s="90">
        <v>34.0</v>
      </c>
      <c r="O61" s="91" t="s">
        <v>18</v>
      </c>
      <c r="Q61" s="93"/>
      <c r="R61" s="93"/>
      <c r="S61" s="13"/>
      <c r="T61" s="55"/>
      <c r="U61" s="102" t="s">
        <v>281</v>
      </c>
      <c r="V61" s="47"/>
      <c r="W61" s="90">
        <v>38.0</v>
      </c>
      <c r="X61" s="91" t="s">
        <v>18</v>
      </c>
      <c r="Z61" s="296"/>
      <c r="AA61" s="296"/>
      <c r="AB61" s="13"/>
      <c r="AC61" s="55"/>
      <c r="AD61" s="102" t="s">
        <v>282</v>
      </c>
      <c r="AE61" s="47"/>
      <c r="AF61" s="90">
        <v>38.0</v>
      </c>
      <c r="AG61" s="91" t="s">
        <v>18</v>
      </c>
      <c r="AI61" s="296"/>
      <c r="AJ61" s="296"/>
      <c r="AK61" s="296"/>
    </row>
    <row r="62">
      <c r="A62" s="13"/>
      <c r="B62" s="117"/>
      <c r="C62" s="59" t="s">
        <v>22</v>
      </c>
      <c r="D62" s="113" t="s">
        <v>23</v>
      </c>
      <c r="E62" s="113" t="s">
        <v>24</v>
      </c>
      <c r="F62" s="117" t="s">
        <v>25</v>
      </c>
      <c r="G62" s="118" t="s">
        <v>26</v>
      </c>
      <c r="H62" s="62"/>
      <c r="I62" s="62"/>
      <c r="J62" s="94"/>
      <c r="K62" s="117"/>
      <c r="L62" s="59" t="s">
        <v>22</v>
      </c>
      <c r="M62" s="113" t="s">
        <v>23</v>
      </c>
      <c r="N62" s="113" t="s">
        <v>24</v>
      </c>
      <c r="O62" s="117" t="s">
        <v>25</v>
      </c>
      <c r="P62" s="118" t="s">
        <v>26</v>
      </c>
      <c r="Q62" s="290" t="s">
        <v>86</v>
      </c>
      <c r="R62" s="290" t="s">
        <v>87</v>
      </c>
      <c r="S62" s="13"/>
      <c r="T62" s="117"/>
      <c r="U62" s="59" t="s">
        <v>22</v>
      </c>
      <c r="V62" s="113" t="s">
        <v>23</v>
      </c>
      <c r="W62" s="113" t="s">
        <v>24</v>
      </c>
      <c r="X62" s="117" t="s">
        <v>25</v>
      </c>
      <c r="Y62" s="118" t="s">
        <v>26</v>
      </c>
      <c r="Z62" s="62"/>
      <c r="AA62" s="62"/>
      <c r="AB62" s="13"/>
      <c r="AC62" s="117"/>
      <c r="AD62" s="59" t="s">
        <v>285</v>
      </c>
      <c r="AE62" s="113" t="s">
        <v>23</v>
      </c>
      <c r="AF62" s="113" t="s">
        <v>24</v>
      </c>
      <c r="AG62" s="117" t="s">
        <v>25</v>
      </c>
      <c r="AH62" s="118" t="s">
        <v>26</v>
      </c>
      <c r="AI62" s="62"/>
      <c r="AJ62" s="62"/>
    </row>
    <row r="63">
      <c r="A63" s="292"/>
      <c r="B63" s="303" t="s">
        <v>113</v>
      </c>
      <c r="C63" s="304" t="s">
        <v>408</v>
      </c>
      <c r="D63" s="305">
        <v>38.0</v>
      </c>
      <c r="E63" s="305">
        <v>90.0</v>
      </c>
      <c r="F63" s="306">
        <v>55.0</v>
      </c>
      <c r="G63" s="308">
        <f t="shared" ref="G63:G67" si="14">SUM(E63/D63)</f>
        <v>2.368421053</v>
      </c>
      <c r="H63" s="67"/>
      <c r="I63" s="67"/>
      <c r="J63" s="94"/>
      <c r="K63" s="303" t="s">
        <v>113</v>
      </c>
      <c r="L63" s="304" t="s">
        <v>410</v>
      </c>
      <c r="M63" s="305">
        <v>34.0</v>
      </c>
      <c r="N63" s="305">
        <v>83.0</v>
      </c>
      <c r="O63" s="306">
        <v>49.0</v>
      </c>
      <c r="P63" s="308">
        <f t="shared" ref="P63:P67" si="15">SUM(N63/M63)</f>
        <v>2.441176471</v>
      </c>
      <c r="Q63" s="295">
        <f t="shared" ref="Q63:Q67" si="16">SUM(N63/N$61)</f>
        <v>2.441176471</v>
      </c>
      <c r="R63" s="295">
        <f t="shared" ref="R63:R67" si="17">SUM(((N$61-M63)*3)+N63)/N$61</f>
        <v>2.441176471</v>
      </c>
      <c r="S63" s="13"/>
      <c r="T63" s="303" t="s">
        <v>113</v>
      </c>
      <c r="U63" s="304" t="s">
        <v>416</v>
      </c>
      <c r="V63" s="305">
        <v>38.0</v>
      </c>
      <c r="W63" s="305">
        <v>94.0</v>
      </c>
      <c r="X63" s="306">
        <v>73.0</v>
      </c>
      <c r="Y63" s="308">
        <f t="shared" ref="Y63:Y67" si="18">SUM(W63/V63)</f>
        <v>2.473684211</v>
      </c>
      <c r="Z63" s="67"/>
      <c r="AA63" s="67"/>
      <c r="AB63" s="13"/>
      <c r="AC63" s="303" t="s">
        <v>113</v>
      </c>
      <c r="AD63" s="304" t="s">
        <v>417</v>
      </c>
      <c r="AE63" s="305">
        <v>38.0</v>
      </c>
      <c r="AF63" s="305">
        <v>91.0</v>
      </c>
      <c r="AG63" s="306">
        <v>72.0</v>
      </c>
      <c r="AH63" s="308">
        <f t="shared" ref="AH63:AH67" si="19">SUM(AF63/AE63)</f>
        <v>2.394736842</v>
      </c>
      <c r="AI63" s="67"/>
      <c r="AJ63" s="67"/>
    </row>
    <row r="64">
      <c r="A64" s="242"/>
      <c r="B64" s="292">
        <v>2.0</v>
      </c>
      <c r="C64" s="319" t="s">
        <v>420</v>
      </c>
      <c r="D64" s="321">
        <v>38.0</v>
      </c>
      <c r="E64" s="321">
        <v>82.0</v>
      </c>
      <c r="F64" s="120">
        <v>63.0</v>
      </c>
      <c r="G64" s="322">
        <f t="shared" si="14"/>
        <v>2.157894737</v>
      </c>
      <c r="H64" s="67"/>
      <c r="I64" s="67"/>
      <c r="J64" s="94"/>
      <c r="K64" s="292">
        <v>2.0</v>
      </c>
      <c r="L64" s="319" t="s">
        <v>421</v>
      </c>
      <c r="M64" s="321">
        <v>34.0</v>
      </c>
      <c r="N64" s="321">
        <v>66.0</v>
      </c>
      <c r="O64" s="120">
        <v>23.0</v>
      </c>
      <c r="P64" s="322">
        <f t="shared" si="15"/>
        <v>1.941176471</v>
      </c>
      <c r="Q64" s="295">
        <f t="shared" si="16"/>
        <v>1.941176471</v>
      </c>
      <c r="R64" s="295">
        <f t="shared" si="17"/>
        <v>1.941176471</v>
      </c>
      <c r="S64" s="13"/>
      <c r="T64" s="292">
        <v>2.0</v>
      </c>
      <c r="U64" s="319" t="s">
        <v>422</v>
      </c>
      <c r="V64" s="321">
        <v>38.0</v>
      </c>
      <c r="W64" s="321">
        <v>85.0</v>
      </c>
      <c r="X64" s="120">
        <v>50.0</v>
      </c>
      <c r="Y64" s="322">
        <f t="shared" si="18"/>
        <v>2.236842105</v>
      </c>
      <c r="Z64" s="67"/>
      <c r="AA64" s="67"/>
      <c r="AB64" s="13"/>
      <c r="AC64" s="292">
        <v>2.0</v>
      </c>
      <c r="AD64" s="319" t="s">
        <v>423</v>
      </c>
      <c r="AE64" s="321">
        <v>38.0</v>
      </c>
      <c r="AF64" s="321">
        <v>90.0</v>
      </c>
      <c r="AG64" s="120">
        <v>56.0</v>
      </c>
      <c r="AH64" s="322">
        <f t="shared" si="19"/>
        <v>2.368421053</v>
      </c>
      <c r="AI64" s="67"/>
      <c r="AJ64" s="67"/>
    </row>
    <row r="65">
      <c r="A65" s="242"/>
      <c r="B65" s="292">
        <v>3.0</v>
      </c>
      <c r="C65" s="319" t="s">
        <v>424</v>
      </c>
      <c r="D65" s="321">
        <v>38.0</v>
      </c>
      <c r="E65" s="321">
        <v>77.0</v>
      </c>
      <c r="F65" s="120">
        <v>47.0</v>
      </c>
      <c r="G65" s="322">
        <f t="shared" si="14"/>
        <v>2.026315789</v>
      </c>
      <c r="H65" s="67"/>
      <c r="I65" s="67"/>
      <c r="J65" s="94"/>
      <c r="K65" s="292">
        <v>3.0</v>
      </c>
      <c r="L65" s="319" t="s">
        <v>425</v>
      </c>
      <c r="M65" s="321">
        <v>34.0</v>
      </c>
      <c r="N65" s="321">
        <v>62.0</v>
      </c>
      <c r="O65" s="120">
        <v>31.0</v>
      </c>
      <c r="P65" s="322">
        <f t="shared" si="15"/>
        <v>1.823529412</v>
      </c>
      <c r="Q65" s="295">
        <f t="shared" si="16"/>
        <v>1.823529412</v>
      </c>
      <c r="R65" s="295">
        <f t="shared" si="17"/>
        <v>1.823529412</v>
      </c>
      <c r="S65" s="13"/>
      <c r="T65" s="292">
        <v>3.0</v>
      </c>
      <c r="U65" s="319" t="s">
        <v>426</v>
      </c>
      <c r="V65" s="321">
        <v>38.0</v>
      </c>
      <c r="W65" s="321">
        <v>83.0</v>
      </c>
      <c r="X65" s="120">
        <v>49.0</v>
      </c>
      <c r="Y65" s="322">
        <f t="shared" si="18"/>
        <v>2.184210526</v>
      </c>
      <c r="Z65" s="67"/>
      <c r="AA65" s="67"/>
      <c r="AB65" s="13"/>
      <c r="AC65" s="292">
        <v>3.0</v>
      </c>
      <c r="AD65" s="319" t="s">
        <v>427</v>
      </c>
      <c r="AE65" s="321">
        <v>38.0</v>
      </c>
      <c r="AF65" s="321">
        <v>85.0</v>
      </c>
      <c r="AG65" s="120">
        <v>46.0</v>
      </c>
      <c r="AH65" s="322">
        <f t="shared" si="19"/>
        <v>2.236842105</v>
      </c>
      <c r="AI65" s="67"/>
      <c r="AJ65" s="67"/>
    </row>
    <row r="66">
      <c r="A66" s="242"/>
      <c r="B66" s="292">
        <v>4.0</v>
      </c>
      <c r="C66" s="319" t="s">
        <v>429</v>
      </c>
      <c r="D66" s="321">
        <v>38.0</v>
      </c>
      <c r="E66" s="321">
        <v>75.0</v>
      </c>
      <c r="F66" s="120">
        <v>38.0</v>
      </c>
      <c r="G66" s="322">
        <f t="shared" si="14"/>
        <v>1.973684211</v>
      </c>
      <c r="H66" s="67"/>
      <c r="I66" s="67"/>
      <c r="J66" s="94"/>
      <c r="K66" s="292">
        <v>4.0</v>
      </c>
      <c r="L66" s="319" t="s">
        <v>430</v>
      </c>
      <c r="M66" s="321">
        <v>34.0</v>
      </c>
      <c r="N66" s="321">
        <v>61.0</v>
      </c>
      <c r="O66" s="120">
        <v>22.0</v>
      </c>
      <c r="P66" s="322">
        <f t="shared" si="15"/>
        <v>1.794117647</v>
      </c>
      <c r="Q66" s="295">
        <f t="shared" si="16"/>
        <v>1.794117647</v>
      </c>
      <c r="R66" s="295">
        <f t="shared" si="17"/>
        <v>1.794117647</v>
      </c>
      <c r="S66" s="13"/>
      <c r="T66" s="292">
        <v>4.0</v>
      </c>
      <c r="U66" s="319" t="s">
        <v>433</v>
      </c>
      <c r="V66" s="321">
        <v>38.0</v>
      </c>
      <c r="W66" s="321">
        <v>83.0</v>
      </c>
      <c r="X66" s="120">
        <v>49.0</v>
      </c>
      <c r="Y66" s="322">
        <f t="shared" si="18"/>
        <v>2.184210526</v>
      </c>
      <c r="Z66" s="67"/>
      <c r="AA66" s="67"/>
      <c r="AB66" s="13"/>
      <c r="AC66" s="292">
        <v>4.0</v>
      </c>
      <c r="AD66" s="319" t="s">
        <v>435</v>
      </c>
      <c r="AE66" s="321">
        <v>38.0</v>
      </c>
      <c r="AF66" s="321">
        <v>79.0</v>
      </c>
      <c r="AG66" s="120">
        <v>54.0</v>
      </c>
      <c r="AH66" s="322">
        <f t="shared" si="19"/>
        <v>2.078947368</v>
      </c>
      <c r="AI66" s="67"/>
      <c r="AJ66" s="67"/>
    </row>
    <row r="67">
      <c r="A67" s="242"/>
      <c r="B67" s="292">
        <v>5.0</v>
      </c>
      <c r="C67" s="319" t="s">
        <v>437</v>
      </c>
      <c r="D67" s="321">
        <v>38.0</v>
      </c>
      <c r="E67" s="321">
        <v>73.0</v>
      </c>
      <c r="F67" s="120">
        <v>21.0</v>
      </c>
      <c r="G67" s="322">
        <f t="shared" si="14"/>
        <v>1.921052632</v>
      </c>
      <c r="H67" s="67"/>
      <c r="I67" s="67"/>
      <c r="J67" s="94"/>
      <c r="K67" s="292">
        <v>5.0</v>
      </c>
      <c r="L67" s="319" t="s">
        <v>438</v>
      </c>
      <c r="M67" s="321">
        <v>34.0</v>
      </c>
      <c r="N67" s="321">
        <v>61.0</v>
      </c>
      <c r="O67" s="120">
        <v>22.0</v>
      </c>
      <c r="P67" s="322">
        <f t="shared" si="15"/>
        <v>1.794117647</v>
      </c>
      <c r="Q67" s="295">
        <f t="shared" si="16"/>
        <v>1.794117647</v>
      </c>
      <c r="R67" s="295">
        <f t="shared" si="17"/>
        <v>1.794117647</v>
      </c>
      <c r="S67" s="13"/>
      <c r="T67" s="292">
        <v>5.0</v>
      </c>
      <c r="U67" s="319" t="s">
        <v>440</v>
      </c>
      <c r="V67" s="321">
        <v>38.0</v>
      </c>
      <c r="W67" s="321">
        <v>71.0</v>
      </c>
      <c r="X67" s="120">
        <v>23.0</v>
      </c>
      <c r="Y67" s="322">
        <f t="shared" si="18"/>
        <v>1.868421053</v>
      </c>
      <c r="Z67" s="67"/>
      <c r="AA67" s="67"/>
      <c r="AB67" s="13"/>
      <c r="AC67" s="292">
        <v>5.0</v>
      </c>
      <c r="AD67" s="319" t="s">
        <v>441</v>
      </c>
      <c r="AE67" s="321">
        <v>38.0</v>
      </c>
      <c r="AF67" s="321">
        <v>66.0</v>
      </c>
      <c r="AG67" s="120">
        <v>15.0</v>
      </c>
      <c r="AH67" s="322">
        <f t="shared" si="19"/>
        <v>1.736842105</v>
      </c>
      <c r="AI67" s="67"/>
      <c r="AJ67" s="67"/>
    </row>
    <row r="68">
      <c r="A68" s="14"/>
      <c r="B68" s="17"/>
      <c r="C68" s="307"/>
      <c r="D68" s="309"/>
      <c r="E68" s="309"/>
      <c r="F68" s="17"/>
      <c r="G68" s="311"/>
      <c r="H68" s="162"/>
      <c r="I68" s="162"/>
      <c r="J68" s="13"/>
      <c r="K68" s="309"/>
      <c r="L68" s="307"/>
      <c r="M68" s="309"/>
      <c r="N68" s="309"/>
      <c r="O68" s="17"/>
      <c r="P68" s="311"/>
      <c r="Q68" s="162"/>
      <c r="R68" s="67"/>
      <c r="S68" s="13"/>
      <c r="T68" s="14"/>
      <c r="U68" s="13"/>
      <c r="V68" s="13"/>
      <c r="W68" s="13"/>
      <c r="X68" s="13"/>
      <c r="Y68" s="92"/>
      <c r="Z68" s="162"/>
      <c r="AA68" s="162"/>
      <c r="AB68" s="94"/>
      <c r="AC68" s="94"/>
      <c r="AD68" s="94"/>
      <c r="AE68" s="94"/>
      <c r="AF68" s="94"/>
      <c r="AG68" s="94"/>
      <c r="AH68" s="94"/>
      <c r="AI68" s="19"/>
      <c r="AJ68" s="19"/>
      <c r="AK68" s="19"/>
    </row>
    <row r="69">
      <c r="A69" s="13"/>
      <c r="B69" s="14"/>
      <c r="C69" s="24"/>
      <c r="D69" s="24"/>
      <c r="E69" s="13"/>
      <c r="F69" s="13"/>
      <c r="G69" s="92"/>
      <c r="H69" s="19"/>
      <c r="I69" s="19"/>
      <c r="J69" s="13"/>
      <c r="K69" s="14"/>
      <c r="L69" s="24"/>
      <c r="M69" s="24"/>
      <c r="N69" s="13"/>
      <c r="O69" s="13"/>
      <c r="P69" s="92"/>
      <c r="Q69" s="19"/>
      <c r="R69" s="67"/>
      <c r="S69" s="13"/>
      <c r="T69" s="325"/>
      <c r="U69" s="325"/>
      <c r="V69" s="325"/>
      <c r="W69" s="325"/>
      <c r="X69" s="325"/>
      <c r="Y69" s="325"/>
      <c r="Z69" s="298"/>
      <c r="AA69" s="298"/>
      <c r="AB69" s="94"/>
      <c r="AC69" s="94"/>
      <c r="AD69" s="94"/>
      <c r="AE69" s="94"/>
      <c r="AF69" s="94"/>
      <c r="AG69" s="94"/>
      <c r="AH69" s="94"/>
      <c r="AI69" s="19"/>
      <c r="AJ69" s="19"/>
      <c r="AK69" s="19"/>
    </row>
    <row r="70">
      <c r="A70" s="13"/>
      <c r="B70" s="55"/>
      <c r="C70" s="102" t="s">
        <v>347</v>
      </c>
      <c r="D70" s="47"/>
      <c r="E70" s="90">
        <v>38.0</v>
      </c>
      <c r="F70" s="91" t="s">
        <v>18</v>
      </c>
      <c r="H70" s="296"/>
      <c r="I70" s="296"/>
      <c r="J70" s="94"/>
      <c r="K70" s="55"/>
      <c r="L70" s="102" t="s">
        <v>352</v>
      </c>
      <c r="M70" s="47"/>
      <c r="N70" s="90">
        <v>38.0</v>
      </c>
      <c r="O70" s="91" t="s">
        <v>18</v>
      </c>
      <c r="Q70" s="296"/>
      <c r="R70" s="296"/>
      <c r="S70" s="13"/>
      <c r="T70" s="55"/>
      <c r="U70" s="102" t="s">
        <v>354</v>
      </c>
      <c r="V70" s="47"/>
      <c r="W70" s="90">
        <v>38.0</v>
      </c>
      <c r="X70" s="91" t="s">
        <v>18</v>
      </c>
      <c r="Z70" s="296"/>
      <c r="AA70" s="296"/>
      <c r="AB70" s="23"/>
      <c r="AC70" s="55"/>
      <c r="AD70" s="102" t="s">
        <v>355</v>
      </c>
      <c r="AE70" s="47"/>
      <c r="AF70" s="90">
        <v>38.0</v>
      </c>
      <c r="AG70" s="91" t="s">
        <v>18</v>
      </c>
      <c r="AI70" s="296"/>
      <c r="AJ70" s="296"/>
      <c r="AK70" s="296"/>
    </row>
    <row r="71">
      <c r="A71" s="13"/>
      <c r="B71" s="117"/>
      <c r="C71" s="59" t="s">
        <v>22</v>
      </c>
      <c r="D71" s="113" t="s">
        <v>23</v>
      </c>
      <c r="E71" s="113" t="s">
        <v>24</v>
      </c>
      <c r="F71" s="117" t="s">
        <v>25</v>
      </c>
      <c r="G71" s="118" t="s">
        <v>26</v>
      </c>
      <c r="H71" s="62"/>
      <c r="I71" s="62"/>
      <c r="J71" s="94"/>
      <c r="K71" s="117"/>
      <c r="L71" s="59" t="s">
        <v>22</v>
      </c>
      <c r="M71" s="113" t="s">
        <v>23</v>
      </c>
      <c r="N71" s="113" t="s">
        <v>24</v>
      </c>
      <c r="O71" s="117" t="s">
        <v>25</v>
      </c>
      <c r="P71" s="118" t="s">
        <v>26</v>
      </c>
      <c r="Q71" s="62"/>
      <c r="R71" s="62"/>
      <c r="S71" s="13"/>
      <c r="T71" s="117"/>
      <c r="U71" s="59" t="s">
        <v>22</v>
      </c>
      <c r="V71" s="113" t="s">
        <v>23</v>
      </c>
      <c r="W71" s="113" t="s">
        <v>24</v>
      </c>
      <c r="X71" s="117" t="s">
        <v>25</v>
      </c>
      <c r="Y71" s="118" t="s">
        <v>26</v>
      </c>
      <c r="Z71" s="62"/>
      <c r="AA71" s="62"/>
      <c r="AB71" s="13"/>
      <c r="AC71" s="117"/>
      <c r="AD71" s="59" t="s">
        <v>22</v>
      </c>
      <c r="AE71" s="113" t="s">
        <v>23</v>
      </c>
      <c r="AF71" s="113" t="s">
        <v>24</v>
      </c>
      <c r="AG71" s="117" t="s">
        <v>25</v>
      </c>
      <c r="AH71" s="118" t="s">
        <v>26</v>
      </c>
      <c r="AI71" s="62"/>
      <c r="AJ71" s="62"/>
    </row>
    <row r="72">
      <c r="A72" s="127"/>
      <c r="B72" s="303" t="s">
        <v>113</v>
      </c>
      <c r="C72" s="304" t="s">
        <v>451</v>
      </c>
      <c r="D72" s="305">
        <v>38.0</v>
      </c>
      <c r="E72" s="305">
        <v>89.0</v>
      </c>
      <c r="F72" s="306">
        <v>70.0</v>
      </c>
      <c r="G72" s="308">
        <f t="shared" ref="G72:G76" si="20">SUM(E72/D72)</f>
        <v>2.342105263</v>
      </c>
      <c r="H72" s="67"/>
      <c r="I72" s="67"/>
      <c r="J72" s="94"/>
      <c r="K72" s="303" t="s">
        <v>113</v>
      </c>
      <c r="L72" s="304" t="s">
        <v>454</v>
      </c>
      <c r="M72" s="305">
        <v>38.0</v>
      </c>
      <c r="N72" s="305">
        <v>94.0</v>
      </c>
      <c r="O72" s="306">
        <v>62.0</v>
      </c>
      <c r="P72" s="308">
        <f t="shared" ref="P72:P76" si="21">SUM(N72/M72)</f>
        <v>2.473684211</v>
      </c>
      <c r="Q72" s="67"/>
      <c r="R72" s="67"/>
      <c r="S72" s="13"/>
      <c r="T72" s="303" t="s">
        <v>113</v>
      </c>
      <c r="U72" s="304" t="s">
        <v>456</v>
      </c>
      <c r="V72" s="305">
        <v>38.0</v>
      </c>
      <c r="W72" s="305">
        <v>105.0</v>
      </c>
      <c r="X72" s="306">
        <v>93.0</v>
      </c>
      <c r="Y72" s="308">
        <f t="shared" ref="Y72:Y76" si="22">SUM(W72/V72)</f>
        <v>2.763157895</v>
      </c>
      <c r="Z72" s="67"/>
      <c r="AA72" s="67"/>
      <c r="AB72" s="13"/>
      <c r="AC72" s="303" t="s">
        <v>113</v>
      </c>
      <c r="AD72" s="304" t="s">
        <v>458</v>
      </c>
      <c r="AE72" s="305">
        <v>38.0</v>
      </c>
      <c r="AF72" s="305">
        <v>95.0</v>
      </c>
      <c r="AG72" s="306">
        <v>85.0</v>
      </c>
      <c r="AH72" s="308">
        <f t="shared" ref="AH72:AH76" si="23">SUM(AF72/AE72)</f>
        <v>2.5</v>
      </c>
      <c r="AI72" s="67"/>
      <c r="AJ72" s="67"/>
    </row>
    <row r="73">
      <c r="A73" s="60"/>
      <c r="B73" s="292">
        <v>2.0</v>
      </c>
      <c r="C73" s="319" t="s">
        <v>461</v>
      </c>
      <c r="D73" s="321">
        <v>38.0</v>
      </c>
      <c r="E73" s="321">
        <v>83.0</v>
      </c>
      <c r="F73" s="120">
        <v>51.0</v>
      </c>
      <c r="G73" s="322">
        <f t="shared" si="20"/>
        <v>2.184210526</v>
      </c>
      <c r="H73" s="67"/>
      <c r="I73" s="67"/>
      <c r="J73" s="94"/>
      <c r="K73" s="292">
        <v>2.0</v>
      </c>
      <c r="L73" s="319" t="s">
        <v>462</v>
      </c>
      <c r="M73" s="321">
        <v>38.0</v>
      </c>
      <c r="N73" s="321">
        <v>88.0</v>
      </c>
      <c r="O73" s="120">
        <v>36.0</v>
      </c>
      <c r="P73" s="322">
        <f t="shared" si="21"/>
        <v>2.315789474</v>
      </c>
      <c r="Q73" s="67"/>
      <c r="R73" s="67"/>
      <c r="S73" s="13"/>
      <c r="T73" s="292">
        <v>2.0</v>
      </c>
      <c r="U73" s="319" t="s">
        <v>465</v>
      </c>
      <c r="V73" s="321">
        <v>38.0</v>
      </c>
      <c r="W73" s="321">
        <v>74.0</v>
      </c>
      <c r="X73" s="120">
        <v>49.0</v>
      </c>
      <c r="Y73" s="322">
        <f t="shared" si="22"/>
        <v>1.947368421</v>
      </c>
      <c r="Z73" s="295"/>
      <c r="AA73" s="295"/>
      <c r="AB73" s="13"/>
      <c r="AC73" s="292">
        <v>2.0</v>
      </c>
      <c r="AD73" s="319" t="s">
        <v>466</v>
      </c>
      <c r="AE73" s="321">
        <v>38.0</v>
      </c>
      <c r="AF73" s="321">
        <v>93.0</v>
      </c>
      <c r="AG73" s="120">
        <v>73.0</v>
      </c>
      <c r="AH73" s="322">
        <f t="shared" si="23"/>
        <v>2.447368421</v>
      </c>
      <c r="AI73" s="67"/>
      <c r="AJ73" s="67"/>
    </row>
    <row r="74">
      <c r="A74" s="60"/>
      <c r="B74" s="292">
        <v>3.0</v>
      </c>
      <c r="C74" s="319" t="s">
        <v>467</v>
      </c>
      <c r="D74" s="321">
        <v>38.0</v>
      </c>
      <c r="E74" s="321">
        <v>83.0</v>
      </c>
      <c r="F74" s="120">
        <v>38.0</v>
      </c>
      <c r="G74" s="322">
        <f t="shared" si="20"/>
        <v>2.184210526</v>
      </c>
      <c r="H74" s="67"/>
      <c r="I74" s="67"/>
      <c r="J74" s="94"/>
      <c r="K74" s="292">
        <v>3.0</v>
      </c>
      <c r="L74" s="319" t="s">
        <v>470</v>
      </c>
      <c r="M74" s="321">
        <v>38.0</v>
      </c>
      <c r="N74" s="321">
        <v>80.0</v>
      </c>
      <c r="O74" s="120">
        <v>44.0</v>
      </c>
      <c r="P74" s="322">
        <f t="shared" si="21"/>
        <v>2.105263158</v>
      </c>
      <c r="Q74" s="67"/>
      <c r="R74" s="67"/>
      <c r="S74" s="13"/>
      <c r="T74" s="292">
        <v>3.0</v>
      </c>
      <c r="U74" s="319" t="s">
        <v>471</v>
      </c>
      <c r="V74" s="321">
        <v>38.0</v>
      </c>
      <c r="W74" s="321">
        <v>67.0</v>
      </c>
      <c r="X74" s="120">
        <v>21.0</v>
      </c>
      <c r="Y74" s="322">
        <f t="shared" si="22"/>
        <v>1.763157895</v>
      </c>
      <c r="Z74" s="295"/>
      <c r="AA74" s="295"/>
      <c r="AB74" s="13"/>
      <c r="AC74" s="292">
        <v>3.0</v>
      </c>
      <c r="AD74" s="319" t="s">
        <v>473</v>
      </c>
      <c r="AE74" s="321">
        <v>38.0</v>
      </c>
      <c r="AF74" s="321">
        <v>92.0</v>
      </c>
      <c r="AG74" s="120">
        <v>68.0</v>
      </c>
      <c r="AH74" s="322">
        <f t="shared" si="23"/>
        <v>2.421052632</v>
      </c>
      <c r="AI74" s="67"/>
      <c r="AJ74" s="67"/>
    </row>
    <row r="75">
      <c r="A75" s="137"/>
      <c r="B75" s="292">
        <v>4.0</v>
      </c>
      <c r="C75" s="319" t="s">
        <v>475</v>
      </c>
      <c r="D75" s="321">
        <v>38.0</v>
      </c>
      <c r="E75" s="321">
        <v>77.0</v>
      </c>
      <c r="F75" s="120">
        <v>42.0</v>
      </c>
      <c r="G75" s="322">
        <f t="shared" si="20"/>
        <v>2.026315789</v>
      </c>
      <c r="H75" s="67"/>
      <c r="I75" s="67"/>
      <c r="J75" s="94"/>
      <c r="K75" s="292">
        <v>4.0</v>
      </c>
      <c r="L75" s="319" t="s">
        <v>477</v>
      </c>
      <c r="M75" s="321">
        <v>38.0</v>
      </c>
      <c r="N75" s="321">
        <v>70.0</v>
      </c>
      <c r="O75" s="120">
        <v>30.0</v>
      </c>
      <c r="P75" s="322">
        <f t="shared" si="21"/>
        <v>1.842105263</v>
      </c>
      <c r="Q75" s="67"/>
      <c r="R75" s="67"/>
      <c r="S75" s="13"/>
      <c r="T75" s="292">
        <v>4.0</v>
      </c>
      <c r="U75" s="319" t="s">
        <v>478</v>
      </c>
      <c r="V75" s="321">
        <v>38.0</v>
      </c>
      <c r="W75" s="321">
        <v>63.0</v>
      </c>
      <c r="X75" s="120">
        <v>17.0</v>
      </c>
      <c r="Y75" s="322">
        <f t="shared" si="22"/>
        <v>1.657894737</v>
      </c>
      <c r="Z75" s="67"/>
      <c r="AA75" s="67"/>
      <c r="AB75" s="13"/>
      <c r="AC75" s="292">
        <v>4.0</v>
      </c>
      <c r="AD75" s="319" t="s">
        <v>479</v>
      </c>
      <c r="AE75" s="321">
        <v>38.0</v>
      </c>
      <c r="AF75" s="321">
        <v>81.0</v>
      </c>
      <c r="AG75" s="120">
        <v>51.0</v>
      </c>
      <c r="AH75" s="322">
        <f t="shared" si="23"/>
        <v>2.131578947</v>
      </c>
      <c r="AI75" s="67"/>
      <c r="AJ75" s="67"/>
    </row>
    <row r="76">
      <c r="A76" s="60"/>
      <c r="B76" s="292">
        <v>5.0</v>
      </c>
      <c r="C76" s="319" t="s">
        <v>481</v>
      </c>
      <c r="D76" s="321">
        <v>38.0</v>
      </c>
      <c r="E76" s="321">
        <v>66.0</v>
      </c>
      <c r="F76" s="120">
        <v>29.0</v>
      </c>
      <c r="G76" s="322">
        <f t="shared" si="20"/>
        <v>1.736842105</v>
      </c>
      <c r="H76" s="67"/>
      <c r="I76" s="67"/>
      <c r="J76" s="94"/>
      <c r="K76" s="292">
        <v>5.0</v>
      </c>
      <c r="L76" s="319" t="s">
        <v>482</v>
      </c>
      <c r="M76" s="321">
        <v>38.0</v>
      </c>
      <c r="N76" s="321">
        <v>69.0</v>
      </c>
      <c r="O76" s="120">
        <v>39.0</v>
      </c>
      <c r="P76" s="322">
        <f t="shared" si="21"/>
        <v>1.815789474</v>
      </c>
      <c r="Q76" s="67"/>
      <c r="R76" s="67"/>
      <c r="S76" s="13"/>
      <c r="T76" s="292">
        <v>5.0</v>
      </c>
      <c r="U76" s="319" t="s">
        <v>483</v>
      </c>
      <c r="V76" s="321">
        <v>38.0</v>
      </c>
      <c r="W76" s="321">
        <v>58.0</v>
      </c>
      <c r="X76" s="120">
        <v>16.0</v>
      </c>
      <c r="Y76" s="322">
        <f t="shared" si="22"/>
        <v>1.526315789</v>
      </c>
      <c r="Z76" s="295"/>
      <c r="AA76" s="295"/>
      <c r="AB76" s="13"/>
      <c r="AC76" s="292">
        <v>5.0</v>
      </c>
      <c r="AD76" s="319" t="s">
        <v>486</v>
      </c>
      <c r="AE76" s="321">
        <v>38.0</v>
      </c>
      <c r="AF76" s="321">
        <v>74.0</v>
      </c>
      <c r="AG76" s="120">
        <v>26.0</v>
      </c>
      <c r="AH76" s="322">
        <f t="shared" si="23"/>
        <v>1.947368421</v>
      </c>
      <c r="AI76" s="67"/>
      <c r="AJ76" s="67"/>
    </row>
    <row r="77">
      <c r="A77" s="13"/>
      <c r="B77" s="14"/>
      <c r="C77" s="23"/>
      <c r="D77" s="23"/>
      <c r="E77" s="23"/>
      <c r="F77" s="23"/>
      <c r="G77" s="254"/>
      <c r="H77" s="19"/>
      <c r="I77" s="19"/>
      <c r="J77" s="23"/>
      <c r="K77" s="14"/>
      <c r="L77" s="23"/>
      <c r="M77" s="23"/>
      <c r="N77" s="23"/>
      <c r="O77" s="23"/>
      <c r="P77" s="254"/>
      <c r="Q77" s="345"/>
      <c r="R77" s="345"/>
      <c r="S77" s="23"/>
      <c r="T77" s="325"/>
      <c r="U77" s="325"/>
      <c r="V77" s="325"/>
      <c r="W77" s="325"/>
      <c r="X77" s="325"/>
      <c r="Y77" s="325"/>
      <c r="Z77" s="325"/>
      <c r="AA77" s="325"/>
      <c r="AB77" s="94"/>
      <c r="AC77" s="94"/>
      <c r="AD77" s="94"/>
      <c r="AE77" s="94"/>
      <c r="AF77" s="94"/>
      <c r="AG77" s="94"/>
      <c r="AH77" s="94"/>
      <c r="AI77" s="13"/>
      <c r="AJ77" s="13"/>
      <c r="AK77" s="13"/>
    </row>
  </sheetData>
  <mergeCells count="121">
    <mergeCell ref="AE50:AF50"/>
    <mergeCell ref="AE49:AF49"/>
    <mergeCell ref="AG50:AH50"/>
    <mergeCell ref="AG49:AH49"/>
    <mergeCell ref="AG48:AH48"/>
    <mergeCell ref="AE48:AF48"/>
    <mergeCell ref="AE52:AF52"/>
    <mergeCell ref="AG53:AH53"/>
    <mergeCell ref="AE53:AF53"/>
    <mergeCell ref="AG54:AH54"/>
    <mergeCell ref="AE54:AF54"/>
    <mergeCell ref="L61:M61"/>
    <mergeCell ref="O61:P61"/>
    <mergeCell ref="O70:P70"/>
    <mergeCell ref="X70:Y70"/>
    <mergeCell ref="U70:V70"/>
    <mergeCell ref="X61:Y61"/>
    <mergeCell ref="L70:M70"/>
    <mergeCell ref="AE57:AF57"/>
    <mergeCell ref="AG57:AH57"/>
    <mergeCell ref="AG70:AH70"/>
    <mergeCell ref="AD70:AE70"/>
    <mergeCell ref="F52:G52"/>
    <mergeCell ref="C52:D52"/>
    <mergeCell ref="C70:D70"/>
    <mergeCell ref="F70:G70"/>
    <mergeCell ref="F61:G61"/>
    <mergeCell ref="AG52:AH52"/>
    <mergeCell ref="AG51:AH51"/>
    <mergeCell ref="O52:P52"/>
    <mergeCell ref="L52:M52"/>
    <mergeCell ref="U52:V52"/>
    <mergeCell ref="X52:Y52"/>
    <mergeCell ref="AE51:AF51"/>
    <mergeCell ref="AG61:AH61"/>
    <mergeCell ref="AD61:AE61"/>
    <mergeCell ref="C61:D61"/>
    <mergeCell ref="AE55:AF55"/>
    <mergeCell ref="AE56:AF56"/>
    <mergeCell ref="AG56:AH56"/>
    <mergeCell ref="AG55:AH55"/>
    <mergeCell ref="AE58:AF58"/>
    <mergeCell ref="U61:V61"/>
    <mergeCell ref="AG58:AH58"/>
    <mergeCell ref="AD38:AE38"/>
    <mergeCell ref="AD19:AE19"/>
    <mergeCell ref="AG45:AH45"/>
    <mergeCell ref="U43:V43"/>
    <mergeCell ref="X43:Y43"/>
    <mergeCell ref="L43:M43"/>
    <mergeCell ref="O43:P43"/>
    <mergeCell ref="H38:AC40"/>
    <mergeCell ref="C38:G40"/>
    <mergeCell ref="F43:G43"/>
    <mergeCell ref="C43:D43"/>
    <mergeCell ref="C16:Z16"/>
    <mergeCell ref="C17:Z17"/>
    <mergeCell ref="AG47:AH47"/>
    <mergeCell ref="AG46:AH46"/>
    <mergeCell ref="AD39:AE39"/>
    <mergeCell ref="AG19:AH19"/>
    <mergeCell ref="AG35:AH35"/>
    <mergeCell ref="AG44:AH44"/>
    <mergeCell ref="AG32:AH32"/>
    <mergeCell ref="AG33:AH33"/>
    <mergeCell ref="AG29:AH29"/>
    <mergeCell ref="AE29:AF29"/>
    <mergeCell ref="AE31:AF31"/>
    <mergeCell ref="AE32:AF32"/>
    <mergeCell ref="AE33:AF33"/>
    <mergeCell ref="AG31:AH31"/>
    <mergeCell ref="X28:Y28"/>
    <mergeCell ref="U28:V28"/>
    <mergeCell ref="L19:M19"/>
    <mergeCell ref="O19:P19"/>
    <mergeCell ref="X19:Y19"/>
    <mergeCell ref="U19:V19"/>
    <mergeCell ref="AE34:AF34"/>
    <mergeCell ref="AG34:AH34"/>
    <mergeCell ref="AG30:AH30"/>
    <mergeCell ref="AE30:AF30"/>
    <mergeCell ref="AE28:AF28"/>
    <mergeCell ref="AD27:AH27"/>
    <mergeCell ref="AG28:AH28"/>
    <mergeCell ref="AE35:AF35"/>
    <mergeCell ref="T34:Y34"/>
    <mergeCell ref="AF9:AJ9"/>
    <mergeCell ref="C10:AJ10"/>
    <mergeCell ref="AD9:AE9"/>
    <mergeCell ref="M2:T2"/>
    <mergeCell ref="L3:U3"/>
    <mergeCell ref="C1:AJ1"/>
    <mergeCell ref="AE2:AJ2"/>
    <mergeCell ref="H7:AC9"/>
    <mergeCell ref="C7:G9"/>
    <mergeCell ref="W2:X2"/>
    <mergeCell ref="Y2:AC2"/>
    <mergeCell ref="D2:J2"/>
    <mergeCell ref="C5:G5"/>
    <mergeCell ref="N5:T5"/>
    <mergeCell ref="AE47:AF47"/>
    <mergeCell ref="AE46:AF46"/>
    <mergeCell ref="AF39:AJ39"/>
    <mergeCell ref="AF38:AJ38"/>
    <mergeCell ref="AE45:AF45"/>
    <mergeCell ref="AE44:AF44"/>
    <mergeCell ref="AD43:AH43"/>
    <mergeCell ref="C41:AJ41"/>
    <mergeCell ref="F19:G19"/>
    <mergeCell ref="C19:D19"/>
    <mergeCell ref="C28:D28"/>
    <mergeCell ref="L28:M28"/>
    <mergeCell ref="F28:G28"/>
    <mergeCell ref="O28:P28"/>
    <mergeCell ref="C12:AH12"/>
    <mergeCell ref="C15:AH15"/>
    <mergeCell ref="C14:AH14"/>
    <mergeCell ref="C13:AH13"/>
    <mergeCell ref="AF8:AJ8"/>
    <mergeCell ref="AD8:AE8"/>
    <mergeCell ref="AD7:AJ7"/>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29"/>
    <col customWidth="1" min="2" max="2" width="3.43"/>
    <col customWidth="1" min="3" max="3" width="16.14"/>
    <col customWidth="1" min="4" max="6" width="4.29"/>
    <col customWidth="1" min="7" max="9" width="4.14"/>
    <col customWidth="1" min="10" max="10" width="1.86"/>
    <col customWidth="1" min="11" max="11" width="3.43"/>
    <col customWidth="1" min="12" max="12" width="16.14"/>
    <col customWidth="1" min="13" max="15" width="4.29"/>
    <col customWidth="1" min="16" max="18" width="4.14"/>
    <col customWidth="1" min="19" max="19" width="1.86"/>
    <col customWidth="1" min="20" max="20" width="3.43"/>
    <col customWidth="1" min="21" max="21" width="16.14"/>
    <col customWidth="1" min="22" max="24" width="4.29"/>
    <col customWidth="1" min="25" max="27" width="4.14"/>
    <col customWidth="1" min="28" max="28" width="1.86"/>
    <col customWidth="1" min="29" max="29" width="3.43"/>
    <col customWidth="1" min="30" max="30" width="16.14"/>
    <col customWidth="1" min="31" max="33" width="4.29"/>
    <col customWidth="1" min="34" max="37" width="4.14"/>
  </cols>
  <sheetData>
    <row r="1" ht="53.25" customHeight="1">
      <c r="A1" s="3"/>
      <c r="B1" s="2"/>
      <c r="C1" s="4" t="s">
        <v>1</v>
      </c>
      <c r="AK1" s="1"/>
    </row>
    <row r="2" ht="17.25" customHeight="1">
      <c r="A2" s="5"/>
      <c r="B2" s="6"/>
      <c r="C2" s="5" t="s">
        <v>2</v>
      </c>
      <c r="D2" s="7" t="s">
        <v>5</v>
      </c>
      <c r="K2" s="6"/>
      <c r="L2" s="8"/>
      <c r="M2" s="9" t="str">
        <f>HYPERLINK("https://docs.google.com/spreadsheets/d/1Em7plqRCv4skz7gDqtb-U9i4eWHmzN6wp2a6wKsmz9w/edit#gid=0","What steps 1-6 COULD look like next season (document created and updated by ""wazzafan"", not me)")</f>
        <v>What steps 1-6 COULD look like next season (document created and updated by "wazzafan", not me)</v>
      </c>
      <c r="W2" s="10"/>
      <c r="Y2" s="3"/>
      <c r="AD2" s="11" t="s">
        <v>6</v>
      </c>
      <c r="AE2" s="12" t="s">
        <v>7</v>
      </c>
      <c r="AK2" s="5"/>
    </row>
    <row r="3">
      <c r="A3" s="13"/>
      <c r="B3" s="14"/>
      <c r="C3" s="13"/>
      <c r="D3" s="16"/>
      <c r="E3" s="13"/>
      <c r="F3" s="13"/>
      <c r="G3" s="18"/>
      <c r="H3" s="13"/>
      <c r="I3" s="13"/>
      <c r="J3" s="13"/>
      <c r="K3" s="14"/>
      <c r="L3" s="17"/>
      <c r="V3" s="13"/>
      <c r="W3" s="13"/>
      <c r="X3" s="13"/>
      <c r="Y3" s="18"/>
      <c r="Z3" s="13"/>
      <c r="AA3" s="13"/>
      <c r="AB3" s="13"/>
      <c r="AC3" s="14"/>
      <c r="AD3" s="13"/>
      <c r="AE3" s="20"/>
      <c r="AF3" s="13"/>
      <c r="AG3" s="21"/>
      <c r="AH3" s="22"/>
      <c r="AI3" s="13"/>
      <c r="AJ3" s="13"/>
      <c r="AK3" s="13"/>
    </row>
    <row r="4">
      <c r="A4" s="13"/>
      <c r="B4" s="14"/>
      <c r="C4" s="13"/>
      <c r="D4" s="16" t="s">
        <v>8</v>
      </c>
      <c r="E4" s="13"/>
      <c r="F4" s="13"/>
      <c r="G4" s="18"/>
      <c r="H4" s="13"/>
      <c r="I4" s="13"/>
      <c r="J4" s="13"/>
      <c r="K4" s="14"/>
      <c r="L4" s="23"/>
      <c r="M4" s="13"/>
      <c r="N4" s="24"/>
      <c r="O4" s="24"/>
      <c r="P4" s="25"/>
      <c r="Q4" s="24"/>
      <c r="R4" s="24"/>
      <c r="S4" s="24"/>
      <c r="T4" s="26"/>
      <c r="U4" s="13"/>
      <c r="V4" s="13"/>
      <c r="W4" s="13"/>
      <c r="X4" s="13"/>
      <c r="Y4" s="18"/>
      <c r="Z4" s="13"/>
      <c r="AA4" s="13"/>
      <c r="AB4" s="13"/>
      <c r="AC4" s="14"/>
      <c r="AD4" s="13"/>
      <c r="AE4" s="20"/>
      <c r="AF4" s="13"/>
      <c r="AG4" s="21"/>
      <c r="AH4" s="22"/>
      <c r="AI4" s="13"/>
      <c r="AJ4" s="13"/>
      <c r="AK4" s="13"/>
    </row>
    <row r="5">
      <c r="A5" s="5"/>
      <c r="B5" s="6"/>
      <c r="C5" s="27" t="s">
        <v>9</v>
      </c>
      <c r="H5" s="1"/>
      <c r="I5" s="1"/>
      <c r="J5" s="1"/>
      <c r="K5" s="6"/>
      <c r="L5" s="5"/>
      <c r="M5" s="28"/>
      <c r="N5" s="73" t="s">
        <v>10</v>
      </c>
      <c r="O5" s="30"/>
      <c r="P5" s="30"/>
      <c r="Q5" s="30"/>
      <c r="R5" s="30"/>
      <c r="S5" s="30"/>
      <c r="T5" s="31"/>
      <c r="U5" s="5"/>
      <c r="V5" s="7"/>
      <c r="W5" s="7"/>
      <c r="X5" s="7"/>
      <c r="Y5" s="7"/>
      <c r="AK5" s="5"/>
    </row>
    <row r="6">
      <c r="A6" s="13"/>
      <c r="B6" s="14"/>
      <c r="C6" s="13"/>
      <c r="D6" s="13"/>
      <c r="E6" s="13"/>
      <c r="F6" s="13"/>
      <c r="G6" s="18"/>
      <c r="H6" s="13"/>
      <c r="I6" s="13"/>
      <c r="J6" s="13"/>
      <c r="K6" s="14"/>
      <c r="L6" s="13"/>
      <c r="M6" s="13"/>
      <c r="N6" s="13"/>
      <c r="O6" s="13"/>
      <c r="P6" s="18"/>
      <c r="Q6" s="13"/>
      <c r="R6" s="13"/>
      <c r="S6" s="13"/>
      <c r="T6" s="14"/>
      <c r="U6" s="13"/>
      <c r="V6" s="13"/>
      <c r="W6" s="13"/>
      <c r="X6" s="13"/>
      <c r="Y6" s="18"/>
      <c r="Z6" s="13"/>
      <c r="AA6" s="13"/>
      <c r="AB6" s="13"/>
      <c r="AC6" s="14"/>
      <c r="AD6" s="13"/>
      <c r="AE6" s="32"/>
      <c r="AF6" s="13"/>
      <c r="AG6" s="21"/>
      <c r="AH6" s="22"/>
      <c r="AI6" s="13"/>
      <c r="AJ6" s="13"/>
      <c r="AK6" s="13"/>
    </row>
    <row r="7">
      <c r="A7" s="13"/>
      <c r="B7" s="55"/>
      <c r="C7" s="33"/>
      <c r="D7" s="34"/>
      <c r="E7" s="34"/>
      <c r="F7" s="34"/>
      <c r="G7" s="34"/>
      <c r="H7" s="35" t="s">
        <v>41</v>
      </c>
      <c r="I7" s="34"/>
      <c r="J7" s="34"/>
      <c r="K7" s="34"/>
      <c r="L7" s="34"/>
      <c r="M7" s="34"/>
      <c r="N7" s="34"/>
      <c r="O7" s="34"/>
      <c r="P7" s="34"/>
      <c r="Q7" s="34"/>
      <c r="R7" s="34"/>
      <c r="S7" s="34"/>
      <c r="T7" s="34"/>
      <c r="U7" s="34"/>
      <c r="V7" s="34"/>
      <c r="W7" s="34"/>
      <c r="X7" s="34"/>
      <c r="Y7" s="34"/>
      <c r="Z7" s="34"/>
      <c r="AA7" s="34"/>
      <c r="AB7" s="34"/>
      <c r="AC7" s="34"/>
      <c r="AD7" s="36" t="s">
        <v>12</v>
      </c>
      <c r="AE7" s="37"/>
      <c r="AF7" s="37"/>
      <c r="AG7" s="37"/>
      <c r="AH7" s="37"/>
      <c r="AI7" s="37"/>
      <c r="AJ7" s="38"/>
      <c r="AK7" s="13"/>
    </row>
    <row r="8">
      <c r="A8" s="13"/>
      <c r="B8" s="55"/>
      <c r="C8" s="39"/>
      <c r="AD8" s="40" t="s">
        <v>13</v>
      </c>
      <c r="AE8" s="38"/>
      <c r="AF8" s="41" t="s">
        <v>14</v>
      </c>
      <c r="AG8" s="42"/>
      <c r="AH8" s="42"/>
      <c r="AI8" s="42"/>
      <c r="AJ8" s="43"/>
      <c r="AK8" s="13"/>
    </row>
    <row r="9">
      <c r="A9" s="13"/>
      <c r="B9" s="55"/>
      <c r="C9" s="39"/>
      <c r="AD9" s="44"/>
      <c r="AE9" s="44"/>
      <c r="AF9" s="44"/>
      <c r="AG9" s="44"/>
      <c r="AH9" s="44"/>
      <c r="AI9" s="44"/>
      <c r="AJ9" s="44"/>
      <c r="AK9" s="13"/>
    </row>
    <row r="10">
      <c r="A10" s="13"/>
      <c r="B10" s="55"/>
      <c r="C10" s="45" t="s">
        <v>47</v>
      </c>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7"/>
      <c r="AK10" s="13"/>
    </row>
    <row r="11">
      <c r="A11" s="13"/>
      <c r="B11" s="14"/>
      <c r="C11" s="13"/>
      <c r="D11" s="13"/>
      <c r="E11" s="13"/>
      <c r="F11" s="13"/>
      <c r="G11" s="18"/>
      <c r="H11" s="13"/>
      <c r="I11" s="13"/>
      <c r="J11" s="13"/>
      <c r="K11" s="14"/>
      <c r="L11" s="13"/>
      <c r="M11" s="13"/>
      <c r="N11" s="13"/>
      <c r="O11" s="13"/>
      <c r="P11" s="18"/>
      <c r="Q11" s="13"/>
      <c r="R11" s="13"/>
      <c r="S11" s="13"/>
      <c r="T11" s="14"/>
      <c r="U11" s="13"/>
      <c r="V11" s="13"/>
      <c r="W11" s="13"/>
      <c r="X11" s="13"/>
      <c r="Y11" s="18"/>
      <c r="Z11" s="13"/>
      <c r="AA11" s="13"/>
      <c r="AB11" s="13"/>
      <c r="AC11" s="14"/>
      <c r="AD11" s="13"/>
      <c r="AE11" s="32"/>
      <c r="AF11" s="13"/>
      <c r="AG11" s="21"/>
      <c r="AH11" s="22"/>
      <c r="AI11" s="13"/>
      <c r="AJ11" s="13"/>
      <c r="AK11" s="13"/>
    </row>
    <row r="12" ht="15.0" customHeight="1">
      <c r="A12" s="13"/>
      <c r="B12" s="14"/>
      <c r="C12" s="88" t="s">
        <v>52</v>
      </c>
      <c r="AI12" s="19"/>
      <c r="AJ12" s="19"/>
      <c r="AK12" s="19"/>
    </row>
    <row r="13" ht="15.0" customHeight="1">
      <c r="A13" s="13"/>
      <c r="B13" s="14"/>
      <c r="C13" s="88" t="s">
        <v>54</v>
      </c>
      <c r="AI13" s="19"/>
      <c r="AJ13" s="19"/>
      <c r="AK13" s="19"/>
    </row>
    <row r="14">
      <c r="A14" s="13"/>
      <c r="B14" s="14"/>
      <c r="C14" s="90"/>
      <c r="D14" s="90"/>
      <c r="E14" s="90"/>
      <c r="F14" s="91"/>
      <c r="G14" s="91"/>
      <c r="H14" s="93"/>
      <c r="I14" s="93"/>
      <c r="J14" s="13"/>
      <c r="K14" s="14"/>
      <c r="L14" s="90"/>
      <c r="M14" s="90"/>
      <c r="N14" s="90"/>
      <c r="O14" s="91"/>
      <c r="P14" s="91"/>
      <c r="Q14" s="93"/>
      <c r="R14" s="93"/>
      <c r="S14" s="13"/>
      <c r="T14" s="14"/>
      <c r="U14" s="90"/>
      <c r="V14" s="90"/>
      <c r="W14" s="90"/>
      <c r="X14" s="91"/>
      <c r="Y14" s="91"/>
      <c r="Z14" s="93"/>
      <c r="AA14" s="93"/>
      <c r="AB14" s="94"/>
      <c r="AC14" s="95"/>
      <c r="AD14" s="96"/>
      <c r="AE14" s="96"/>
      <c r="AF14" s="96"/>
      <c r="AG14" s="96"/>
      <c r="AH14" s="96"/>
      <c r="AI14" s="19"/>
      <c r="AJ14" s="19"/>
      <c r="AK14" s="19"/>
    </row>
    <row r="15">
      <c r="A15" s="13"/>
      <c r="B15" s="55"/>
      <c r="C15" s="102" t="s">
        <v>63</v>
      </c>
      <c r="D15" s="47"/>
      <c r="E15" s="90">
        <v>38.0</v>
      </c>
      <c r="F15" s="91" t="s">
        <v>18</v>
      </c>
      <c r="H15" s="93"/>
      <c r="I15" s="93"/>
      <c r="J15" s="13"/>
      <c r="K15" s="55"/>
      <c r="L15" s="102" t="s">
        <v>67</v>
      </c>
      <c r="M15" s="47"/>
      <c r="N15" s="90">
        <v>38.0</v>
      </c>
      <c r="O15" s="91" t="s">
        <v>18</v>
      </c>
      <c r="Q15" s="93"/>
      <c r="R15" s="93"/>
      <c r="S15" s="13"/>
      <c r="T15" s="55"/>
      <c r="U15" s="102" t="s">
        <v>70</v>
      </c>
      <c r="V15" s="47"/>
      <c r="W15" s="90">
        <v>38.0</v>
      </c>
      <c r="X15" s="91" t="s">
        <v>18</v>
      </c>
      <c r="Z15" s="93"/>
      <c r="AA15" s="93"/>
      <c r="AB15" s="94"/>
      <c r="AC15" s="106"/>
      <c r="AD15" s="108" t="s">
        <v>74</v>
      </c>
      <c r="AE15" s="46"/>
      <c r="AF15" s="46"/>
      <c r="AG15" s="46"/>
      <c r="AH15" s="47"/>
      <c r="AI15" s="19"/>
      <c r="AJ15" s="19"/>
      <c r="AK15" s="19"/>
    </row>
    <row r="16">
      <c r="A16" s="110"/>
      <c r="B16" s="14"/>
      <c r="C16" s="59" t="s">
        <v>22</v>
      </c>
      <c r="D16" s="113" t="s">
        <v>23</v>
      </c>
      <c r="E16" s="113" t="s">
        <v>24</v>
      </c>
      <c r="F16" s="113" t="s">
        <v>25</v>
      </c>
      <c r="G16" s="114" t="s">
        <v>26</v>
      </c>
      <c r="H16" s="62"/>
      <c r="I16" s="62"/>
      <c r="J16" s="116"/>
      <c r="K16" s="117"/>
      <c r="L16" s="59" t="s">
        <v>22</v>
      </c>
      <c r="M16" s="113" t="s">
        <v>23</v>
      </c>
      <c r="N16" s="113" t="s">
        <v>24</v>
      </c>
      <c r="O16" s="117" t="s">
        <v>25</v>
      </c>
      <c r="P16" s="118" t="s">
        <v>26</v>
      </c>
      <c r="Q16" s="62"/>
      <c r="R16" s="62"/>
      <c r="S16" s="110"/>
      <c r="T16" s="117"/>
      <c r="U16" s="59" t="s">
        <v>22</v>
      </c>
      <c r="V16" s="60" t="s">
        <v>23</v>
      </c>
      <c r="W16" s="60" t="s">
        <v>24</v>
      </c>
      <c r="X16" s="60" t="s">
        <v>25</v>
      </c>
      <c r="Y16" s="119"/>
      <c r="Z16" s="62"/>
      <c r="AA16" s="62"/>
      <c r="AB16" s="121"/>
      <c r="AC16" s="122" t="s">
        <v>77</v>
      </c>
      <c r="AD16" s="123" t="s">
        <v>79</v>
      </c>
      <c r="AE16" s="124" t="s">
        <v>81</v>
      </c>
      <c r="AF16" s="30"/>
      <c r="AG16" s="124" t="s">
        <v>83</v>
      </c>
      <c r="AH16" s="31"/>
      <c r="AI16" s="125"/>
      <c r="AJ16" s="125" t="s">
        <v>86</v>
      </c>
      <c r="AK16" s="126" t="s">
        <v>87</v>
      </c>
    </row>
    <row r="17">
      <c r="A17" s="127"/>
      <c r="B17" s="15">
        <v>16.0</v>
      </c>
      <c r="C17" s="63" t="s">
        <v>92</v>
      </c>
      <c r="D17" s="64">
        <v>38.0</v>
      </c>
      <c r="E17" s="64">
        <v>44.0</v>
      </c>
      <c r="F17" s="120">
        <v>-2.0</v>
      </c>
      <c r="G17" s="66">
        <f t="shared" ref="G17:G21" si="1">SUM(E17/D17)</f>
        <v>1.157894737</v>
      </c>
      <c r="H17" s="67"/>
      <c r="I17" s="67"/>
      <c r="J17" s="13"/>
      <c r="K17" s="15">
        <v>16.0</v>
      </c>
      <c r="L17" s="63" t="s">
        <v>97</v>
      </c>
      <c r="M17" s="64">
        <v>38.0</v>
      </c>
      <c r="N17" s="64">
        <v>40.0</v>
      </c>
      <c r="O17" s="120">
        <v>-28.0</v>
      </c>
      <c r="P17" s="66">
        <f t="shared" ref="P17:P21" si="2">SUM(N17/M17)</f>
        <v>1.052631579</v>
      </c>
      <c r="Q17" s="67"/>
      <c r="R17" s="67"/>
      <c r="S17" s="13"/>
      <c r="T17" s="15">
        <v>16.0</v>
      </c>
      <c r="U17" s="63" t="s">
        <v>99</v>
      </c>
      <c r="V17" s="64">
        <v>38.0</v>
      </c>
      <c r="W17" s="64">
        <v>40.0</v>
      </c>
      <c r="X17" s="120">
        <v>-13.0</v>
      </c>
      <c r="Y17" s="66">
        <f t="shared" ref="Y17:Y21" si="3">SUM(W17/V17)</f>
        <v>1.052631579</v>
      </c>
      <c r="Z17" s="67"/>
      <c r="AA17" s="67"/>
      <c r="AB17" s="94"/>
      <c r="AC17" s="129"/>
      <c r="AD17" s="131" t="s">
        <v>101</v>
      </c>
      <c r="AE17" s="133"/>
      <c r="AF17" s="133"/>
      <c r="AG17" s="133"/>
      <c r="AH17" s="134"/>
      <c r="AI17" s="135"/>
      <c r="AJ17" s="135"/>
      <c r="AK17" s="135"/>
    </row>
    <row r="18">
      <c r="A18" s="137"/>
      <c r="B18" s="15">
        <v>17.0</v>
      </c>
      <c r="C18" s="63" t="s">
        <v>104</v>
      </c>
      <c r="D18" s="64">
        <v>38.0</v>
      </c>
      <c r="E18" s="64">
        <v>42.0</v>
      </c>
      <c r="F18" s="120">
        <v>-10.0</v>
      </c>
      <c r="G18" s="66">
        <f t="shared" si="1"/>
        <v>1.105263158</v>
      </c>
      <c r="H18" s="67"/>
      <c r="I18" s="67"/>
      <c r="J18" s="13"/>
      <c r="K18" s="15">
        <v>17.0</v>
      </c>
      <c r="L18" s="63" t="s">
        <v>105</v>
      </c>
      <c r="M18" s="64">
        <v>38.0</v>
      </c>
      <c r="N18" s="64">
        <v>39.0</v>
      </c>
      <c r="O18" s="120">
        <v>-33.0</v>
      </c>
      <c r="P18" s="66">
        <f t="shared" si="2"/>
        <v>1.026315789</v>
      </c>
      <c r="Q18" s="67"/>
      <c r="R18" s="67"/>
      <c r="S18" s="13"/>
      <c r="T18" s="15">
        <v>17.0</v>
      </c>
      <c r="U18" s="63" t="s">
        <v>106</v>
      </c>
      <c r="V18" s="64">
        <v>38.0</v>
      </c>
      <c r="W18" s="64">
        <v>39.0</v>
      </c>
      <c r="X18" s="120">
        <v>-17.0</v>
      </c>
      <c r="Y18" s="66">
        <f t="shared" si="3"/>
        <v>1.026315789</v>
      </c>
      <c r="Z18" s="67"/>
      <c r="AA18" s="67"/>
      <c r="AB18" s="94"/>
      <c r="AC18" s="129"/>
      <c r="AD18" s="39"/>
      <c r="AE18" s="226"/>
      <c r="AF18" s="226"/>
      <c r="AG18" s="226"/>
      <c r="AH18" s="232"/>
      <c r="AI18" s="135"/>
      <c r="AJ18" s="135"/>
      <c r="AK18" s="135"/>
    </row>
    <row r="19">
      <c r="A19" s="242"/>
      <c r="B19" s="15">
        <v>18.0</v>
      </c>
      <c r="C19" s="63" t="s">
        <v>229</v>
      </c>
      <c r="D19" s="64">
        <v>38.0</v>
      </c>
      <c r="E19" s="64">
        <v>40.0</v>
      </c>
      <c r="F19" s="120">
        <v>-14.0</v>
      </c>
      <c r="G19" s="66">
        <f t="shared" si="1"/>
        <v>1.052631579</v>
      </c>
      <c r="H19" s="67"/>
      <c r="I19" s="67"/>
      <c r="J19" s="13"/>
      <c r="K19" s="15">
        <v>18.0</v>
      </c>
      <c r="L19" s="63" t="s">
        <v>232</v>
      </c>
      <c r="M19" s="64">
        <v>38.0</v>
      </c>
      <c r="N19" s="64">
        <v>38.0</v>
      </c>
      <c r="O19" s="120">
        <v>-32.0</v>
      </c>
      <c r="P19" s="66">
        <f t="shared" si="2"/>
        <v>1</v>
      </c>
      <c r="Q19" s="67"/>
      <c r="R19" s="67"/>
      <c r="S19" s="13"/>
      <c r="T19" s="15">
        <v>18.0</v>
      </c>
      <c r="U19" s="63" t="s">
        <v>233</v>
      </c>
      <c r="V19" s="64">
        <v>38.0</v>
      </c>
      <c r="W19" s="64">
        <v>38.0</v>
      </c>
      <c r="X19" s="120">
        <v>-37.0</v>
      </c>
      <c r="Y19" s="66">
        <f t="shared" si="3"/>
        <v>1</v>
      </c>
      <c r="Z19" s="67"/>
      <c r="AA19" s="67"/>
      <c r="AB19" s="94"/>
      <c r="AC19" s="129"/>
      <c r="AD19" s="39"/>
      <c r="AE19" s="226"/>
      <c r="AF19" s="226"/>
      <c r="AG19" s="226"/>
      <c r="AH19" s="232"/>
      <c r="AI19" s="135"/>
      <c r="AJ19" s="135"/>
      <c r="AK19" s="135"/>
    </row>
    <row r="20">
      <c r="A20" s="242"/>
      <c r="B20" s="68" t="s">
        <v>35</v>
      </c>
      <c r="C20" s="69" t="s">
        <v>234</v>
      </c>
      <c r="D20" s="70">
        <v>38.0</v>
      </c>
      <c r="E20" s="70">
        <v>40.0</v>
      </c>
      <c r="F20" s="128">
        <v>-17.0</v>
      </c>
      <c r="G20" s="66">
        <f t="shared" si="1"/>
        <v>1.052631579</v>
      </c>
      <c r="H20" s="67"/>
      <c r="I20" s="67"/>
      <c r="J20" s="13"/>
      <c r="K20" s="68" t="s">
        <v>35</v>
      </c>
      <c r="L20" s="69" t="s">
        <v>235</v>
      </c>
      <c r="M20" s="70">
        <v>38.0</v>
      </c>
      <c r="N20" s="70">
        <v>34.0</v>
      </c>
      <c r="O20" s="128">
        <v>-35.0</v>
      </c>
      <c r="P20" s="66">
        <f t="shared" si="2"/>
        <v>0.8947368421</v>
      </c>
      <c r="Q20" s="67"/>
      <c r="R20" s="67"/>
      <c r="S20" s="13"/>
      <c r="T20" s="68" t="s">
        <v>35</v>
      </c>
      <c r="U20" s="69" t="s">
        <v>236</v>
      </c>
      <c r="V20" s="70">
        <v>38.0</v>
      </c>
      <c r="W20" s="70">
        <v>25.0</v>
      </c>
      <c r="X20" s="128">
        <v>-53.0</v>
      </c>
      <c r="Y20" s="66">
        <f t="shared" si="3"/>
        <v>0.6578947368</v>
      </c>
      <c r="Z20" s="67"/>
      <c r="AA20" s="67"/>
      <c r="AB20" s="94"/>
      <c r="AC20" s="129"/>
      <c r="AD20" s="39"/>
      <c r="AE20" s="226"/>
      <c r="AF20" s="226"/>
      <c r="AG20" s="226"/>
      <c r="AH20" s="232"/>
      <c r="AI20" s="135"/>
      <c r="AJ20" s="135"/>
      <c r="AK20" s="135"/>
    </row>
    <row r="21">
      <c r="A21" s="242"/>
      <c r="B21" s="83" t="s">
        <v>35</v>
      </c>
      <c r="C21" s="84" t="s">
        <v>238</v>
      </c>
      <c r="D21" s="85">
        <v>38.0</v>
      </c>
      <c r="E21" s="85">
        <v>33.0</v>
      </c>
      <c r="F21" s="141">
        <v>-32.0</v>
      </c>
      <c r="G21" s="66">
        <f t="shared" si="1"/>
        <v>0.8684210526</v>
      </c>
      <c r="H21" s="67"/>
      <c r="I21" s="67"/>
      <c r="J21" s="13"/>
      <c r="K21" s="83" t="s">
        <v>35</v>
      </c>
      <c r="L21" s="84" t="s">
        <v>239</v>
      </c>
      <c r="M21" s="85">
        <v>38.0</v>
      </c>
      <c r="N21" s="85">
        <v>22.0</v>
      </c>
      <c r="O21" s="141">
        <v>-51.0</v>
      </c>
      <c r="P21" s="66">
        <f t="shared" si="2"/>
        <v>0.5789473684</v>
      </c>
      <c r="Q21" s="67"/>
      <c r="R21" s="67"/>
      <c r="S21" s="13"/>
      <c r="T21" s="83" t="s">
        <v>35</v>
      </c>
      <c r="U21" s="84" t="s">
        <v>240</v>
      </c>
      <c r="V21" s="85">
        <v>38.0</v>
      </c>
      <c r="W21" s="85">
        <v>23.0</v>
      </c>
      <c r="X21" s="141">
        <v>-53.0</v>
      </c>
      <c r="Y21" s="66">
        <f t="shared" si="3"/>
        <v>0.6052631579</v>
      </c>
      <c r="Z21" s="67"/>
      <c r="AA21" s="67"/>
      <c r="AB21" s="94"/>
      <c r="AC21" s="129"/>
      <c r="AD21" s="39"/>
      <c r="AE21" s="226"/>
      <c r="AF21" s="226"/>
      <c r="AG21" s="226"/>
      <c r="AH21" s="232"/>
      <c r="AI21" s="135"/>
      <c r="AJ21" s="135"/>
      <c r="AK21" s="135"/>
    </row>
    <row r="22">
      <c r="A22" s="13"/>
      <c r="B22" s="14"/>
      <c r="C22" s="13"/>
      <c r="D22" s="16"/>
      <c r="E22" s="252"/>
      <c r="F22" s="13"/>
      <c r="G22" s="92"/>
      <c r="H22" s="13"/>
      <c r="I22" s="13"/>
      <c r="J22" s="13"/>
      <c r="K22" s="14"/>
      <c r="L22" s="23"/>
      <c r="M22" s="23"/>
      <c r="N22" s="23"/>
      <c r="O22" s="23"/>
      <c r="P22" s="254"/>
      <c r="Q22" s="13"/>
      <c r="R22" s="13"/>
      <c r="S22" s="13"/>
      <c r="T22" s="234"/>
      <c r="U22" s="256"/>
      <c r="V22" s="257"/>
      <c r="X22" s="258"/>
      <c r="Z22" s="135"/>
      <c r="AA22" s="135"/>
      <c r="AB22" s="94"/>
      <c r="AC22" s="259"/>
      <c r="AD22" s="39"/>
      <c r="AE22" s="226"/>
      <c r="AF22" s="226"/>
      <c r="AG22" s="226"/>
      <c r="AH22" s="232"/>
      <c r="AI22" s="135"/>
      <c r="AJ22" s="135"/>
      <c r="AK22" s="135"/>
    </row>
    <row r="23">
      <c r="A23" s="13"/>
      <c r="B23" s="14"/>
      <c r="C23" s="24"/>
      <c r="D23" s="24"/>
      <c r="E23" s="13"/>
      <c r="F23" s="13"/>
      <c r="G23" s="92"/>
      <c r="H23" s="13"/>
      <c r="I23" s="13"/>
      <c r="J23" s="13"/>
      <c r="K23" s="14"/>
      <c r="L23" s="24"/>
      <c r="M23" s="24"/>
      <c r="N23" s="13"/>
      <c r="O23" s="13"/>
      <c r="P23" s="92"/>
      <c r="Q23" s="13"/>
      <c r="R23" s="13"/>
      <c r="S23" s="13"/>
      <c r="T23" s="234"/>
      <c r="U23" s="256"/>
      <c r="V23" s="257"/>
      <c r="X23" s="258"/>
      <c r="Z23" s="135"/>
      <c r="AA23" s="135"/>
      <c r="AB23" s="94"/>
      <c r="AC23" s="262"/>
      <c r="AD23" s="264"/>
      <c r="AE23" s="226"/>
      <c r="AF23" s="226"/>
      <c r="AG23" s="226"/>
      <c r="AH23" s="232"/>
      <c r="AI23" s="135"/>
      <c r="AJ23" s="135"/>
      <c r="AK23" s="135"/>
    </row>
    <row r="24">
      <c r="A24" s="13"/>
      <c r="B24" s="55"/>
      <c r="C24" s="102" t="s">
        <v>246</v>
      </c>
      <c r="D24" s="47"/>
      <c r="E24" s="90">
        <v>36.0</v>
      </c>
      <c r="F24" s="91" t="s">
        <v>18</v>
      </c>
      <c r="H24" s="93"/>
      <c r="I24" s="93"/>
      <c r="J24" s="13"/>
      <c r="K24" s="55"/>
      <c r="L24" s="102" t="s">
        <v>249</v>
      </c>
      <c r="M24" s="47"/>
      <c r="N24" s="90">
        <v>38.0</v>
      </c>
      <c r="O24" s="91" t="s">
        <v>18</v>
      </c>
      <c r="Q24" s="93"/>
      <c r="R24" s="93"/>
      <c r="S24" s="13"/>
      <c r="T24" s="55"/>
      <c r="U24" s="102" t="s">
        <v>252</v>
      </c>
      <c r="V24" s="47"/>
      <c r="W24" s="90">
        <v>38.0</v>
      </c>
      <c r="X24" s="91" t="s">
        <v>18</v>
      </c>
      <c r="Z24" s="93"/>
      <c r="AA24" s="93"/>
      <c r="AB24" s="94"/>
      <c r="AC24" s="262"/>
      <c r="AD24" s="264"/>
      <c r="AE24" s="226"/>
      <c r="AF24" s="226"/>
      <c r="AG24" s="226"/>
      <c r="AH24" s="232"/>
      <c r="AI24" s="135"/>
      <c r="AJ24" s="135"/>
      <c r="AK24" s="135"/>
    </row>
    <row r="25">
      <c r="A25" s="13"/>
      <c r="B25" s="14"/>
      <c r="C25" s="59" t="s">
        <v>22</v>
      </c>
      <c r="D25" s="113" t="s">
        <v>23</v>
      </c>
      <c r="E25" s="113" t="s">
        <v>24</v>
      </c>
      <c r="F25" s="117" t="s">
        <v>25</v>
      </c>
      <c r="G25" s="118" t="s">
        <v>26</v>
      </c>
      <c r="H25" s="62"/>
      <c r="I25" s="62"/>
      <c r="J25" s="13"/>
      <c r="K25" s="117"/>
      <c r="L25" s="59" t="s">
        <v>22</v>
      </c>
      <c r="M25" s="113" t="s">
        <v>23</v>
      </c>
      <c r="N25" s="113" t="s">
        <v>24</v>
      </c>
      <c r="O25" s="117" t="s">
        <v>25</v>
      </c>
      <c r="P25" s="118" t="s">
        <v>26</v>
      </c>
      <c r="Q25" s="62"/>
      <c r="R25" s="62"/>
      <c r="S25" s="13"/>
      <c r="T25" s="117"/>
      <c r="U25" s="59" t="s">
        <v>22</v>
      </c>
      <c r="V25" s="60" t="s">
        <v>23</v>
      </c>
      <c r="W25" s="60" t="s">
        <v>24</v>
      </c>
      <c r="X25" s="60" t="s">
        <v>25</v>
      </c>
      <c r="Y25" s="265" t="s">
        <v>26</v>
      </c>
      <c r="Z25" s="62"/>
      <c r="AA25" s="62"/>
      <c r="AB25" s="94"/>
      <c r="AC25" s="259"/>
      <c r="AD25" s="264"/>
      <c r="AE25" s="226"/>
      <c r="AF25" s="226"/>
      <c r="AG25" s="226"/>
      <c r="AH25" s="232"/>
      <c r="AI25" s="135"/>
      <c r="AJ25" s="135"/>
      <c r="AK25" s="135"/>
    </row>
    <row r="26">
      <c r="A26" s="90"/>
      <c r="B26" s="15">
        <v>16.0</v>
      </c>
      <c r="C26" s="63" t="s">
        <v>255</v>
      </c>
      <c r="D26" s="64">
        <v>36.0</v>
      </c>
      <c r="E26" s="64">
        <v>37.0</v>
      </c>
      <c r="F26" s="120">
        <v>-12.0</v>
      </c>
      <c r="G26" s="66">
        <f t="shared" ref="G26:G29" si="4">SUM(E26/D26)</f>
        <v>1.027777778</v>
      </c>
      <c r="H26" s="67"/>
      <c r="I26" s="67"/>
      <c r="J26" s="13"/>
      <c r="K26" s="15">
        <v>16.0</v>
      </c>
      <c r="L26" s="63" t="s">
        <v>256</v>
      </c>
      <c r="M26" s="64">
        <v>38.0</v>
      </c>
      <c r="N26" s="64">
        <v>45.0</v>
      </c>
      <c r="O26" s="120">
        <v>4.0</v>
      </c>
      <c r="P26" s="66">
        <f t="shared" ref="P26:P30" si="5">SUM(N26/M26)</f>
        <v>1.184210526</v>
      </c>
      <c r="Q26" s="67"/>
      <c r="R26" s="67"/>
      <c r="S26" s="13"/>
      <c r="T26" s="15">
        <v>16.0</v>
      </c>
      <c r="U26" s="63" t="s">
        <v>257</v>
      </c>
      <c r="V26" s="64">
        <v>38.0</v>
      </c>
      <c r="W26" s="64">
        <v>38.0</v>
      </c>
      <c r="X26" s="120">
        <v>-31.0</v>
      </c>
      <c r="Y26" s="66">
        <f t="shared" ref="Y26:Y30" si="6">SUM(W26/V26)</f>
        <v>1</v>
      </c>
      <c r="Z26" s="67"/>
      <c r="AA26" s="67"/>
      <c r="AB26" s="94"/>
      <c r="AC26" s="262"/>
      <c r="AD26" s="264"/>
      <c r="AE26" s="226"/>
      <c r="AF26" s="226"/>
      <c r="AG26" s="226"/>
      <c r="AH26" s="232"/>
      <c r="AI26" s="135"/>
      <c r="AJ26" s="135"/>
      <c r="AK26" s="135"/>
    </row>
    <row r="27">
      <c r="A27" s="242"/>
      <c r="B27" s="15">
        <v>17.0</v>
      </c>
      <c r="C27" s="63" t="s">
        <v>258</v>
      </c>
      <c r="D27" s="64">
        <v>36.0</v>
      </c>
      <c r="E27" s="64">
        <v>37.0</v>
      </c>
      <c r="F27" s="120">
        <v>-18.0</v>
      </c>
      <c r="G27" s="66">
        <f t="shared" si="4"/>
        <v>1.027777778</v>
      </c>
      <c r="H27" s="67"/>
      <c r="I27" s="67"/>
      <c r="J27" s="13"/>
      <c r="K27" s="15">
        <v>17.0</v>
      </c>
      <c r="L27" s="63" t="s">
        <v>259</v>
      </c>
      <c r="M27" s="64">
        <v>38.0</v>
      </c>
      <c r="N27" s="64">
        <v>44.0</v>
      </c>
      <c r="O27" s="120">
        <v>-15.0</v>
      </c>
      <c r="P27" s="66">
        <f t="shared" si="5"/>
        <v>1.157894737</v>
      </c>
      <c r="Q27" s="67"/>
      <c r="R27" s="67"/>
      <c r="S27" s="13"/>
      <c r="T27" s="15">
        <v>17.0</v>
      </c>
      <c r="U27" s="63" t="s">
        <v>260</v>
      </c>
      <c r="V27" s="64">
        <v>38.0</v>
      </c>
      <c r="W27" s="64">
        <v>38.0</v>
      </c>
      <c r="X27" s="120">
        <v>-32.0</v>
      </c>
      <c r="Y27" s="66">
        <f t="shared" si="6"/>
        <v>1</v>
      </c>
      <c r="Z27" s="67"/>
      <c r="AA27" s="67"/>
      <c r="AB27" s="94"/>
      <c r="AC27" s="259"/>
      <c r="AD27" s="264"/>
      <c r="AE27" s="226"/>
      <c r="AF27" s="226"/>
      <c r="AG27" s="226"/>
      <c r="AH27" s="232"/>
      <c r="AI27" s="135"/>
      <c r="AJ27" s="135"/>
      <c r="AK27" s="135"/>
    </row>
    <row r="28">
      <c r="A28" s="242"/>
      <c r="B28" s="15">
        <v>18.0</v>
      </c>
      <c r="C28" s="63" t="s">
        <v>261</v>
      </c>
      <c r="D28" s="64">
        <v>36.0</v>
      </c>
      <c r="E28" s="64">
        <v>31.0</v>
      </c>
      <c r="F28" s="120">
        <v>-32.0</v>
      </c>
      <c r="G28" s="66">
        <f t="shared" si="4"/>
        <v>0.8611111111</v>
      </c>
      <c r="H28" s="67"/>
      <c r="I28" s="67"/>
      <c r="J28" s="13"/>
      <c r="K28" s="15">
        <v>18.0</v>
      </c>
      <c r="L28" s="63" t="s">
        <v>263</v>
      </c>
      <c r="M28" s="64">
        <v>38.0</v>
      </c>
      <c r="N28" s="64">
        <v>39.0</v>
      </c>
      <c r="O28" s="120">
        <v>-21.0</v>
      </c>
      <c r="P28" s="66">
        <f t="shared" si="5"/>
        <v>1.026315789</v>
      </c>
      <c r="Q28" s="67"/>
      <c r="R28" s="67"/>
      <c r="S28" s="13"/>
      <c r="T28" s="15">
        <v>18.0</v>
      </c>
      <c r="U28" s="63" t="s">
        <v>265</v>
      </c>
      <c r="V28" s="64">
        <v>38.0</v>
      </c>
      <c r="W28" s="64">
        <v>37.0</v>
      </c>
      <c r="X28" s="120">
        <v>-30.0</v>
      </c>
      <c r="Y28" s="66">
        <f t="shared" si="6"/>
        <v>0.9736842105</v>
      </c>
      <c r="Z28" s="67"/>
      <c r="AA28" s="67"/>
      <c r="AB28" s="94"/>
      <c r="AC28" s="259"/>
      <c r="AD28" s="264"/>
      <c r="AE28" s="226"/>
      <c r="AF28" s="226"/>
      <c r="AG28" s="226"/>
      <c r="AH28" s="232"/>
      <c r="AI28" s="135"/>
      <c r="AJ28" s="135"/>
      <c r="AK28" s="135"/>
    </row>
    <row r="29">
      <c r="A29" s="242"/>
      <c r="B29" s="130" t="s">
        <v>35</v>
      </c>
      <c r="C29" s="132" t="s">
        <v>267</v>
      </c>
      <c r="D29" s="139">
        <v>36.0</v>
      </c>
      <c r="E29" s="139">
        <v>28.0</v>
      </c>
      <c r="F29" s="140">
        <v>-44.0</v>
      </c>
      <c r="G29" s="66">
        <f t="shared" si="4"/>
        <v>0.7777777778</v>
      </c>
      <c r="H29" s="67"/>
      <c r="I29" s="67"/>
      <c r="J29" s="13"/>
      <c r="K29" s="68" t="s">
        <v>35</v>
      </c>
      <c r="L29" s="69" t="s">
        <v>268</v>
      </c>
      <c r="M29" s="70">
        <v>38.0</v>
      </c>
      <c r="N29" s="70">
        <v>25.0</v>
      </c>
      <c r="O29" s="128">
        <v>-62.0</v>
      </c>
      <c r="P29" s="66">
        <f t="shared" si="5"/>
        <v>0.6578947368</v>
      </c>
      <c r="Q29" s="67"/>
      <c r="R29" s="67"/>
      <c r="S29" s="13"/>
      <c r="T29" s="68" t="s">
        <v>35</v>
      </c>
      <c r="U29" s="69" t="s">
        <v>269</v>
      </c>
      <c r="V29" s="70">
        <v>38.0</v>
      </c>
      <c r="W29" s="70">
        <v>34.0</v>
      </c>
      <c r="X29" s="128">
        <v>-34.0</v>
      </c>
      <c r="Y29" s="66">
        <f t="shared" si="6"/>
        <v>0.8947368421</v>
      </c>
      <c r="Z29" s="67"/>
      <c r="AA29" s="67"/>
      <c r="AB29" s="94"/>
      <c r="AC29" s="262"/>
      <c r="AD29" s="264"/>
      <c r="AE29" s="226"/>
      <c r="AF29" s="226"/>
      <c r="AG29" s="226"/>
      <c r="AH29" s="232"/>
      <c r="AI29" s="135"/>
      <c r="AJ29" s="135"/>
      <c r="AK29" s="135"/>
    </row>
    <row r="30">
      <c r="A30" s="242"/>
      <c r="B30" s="273" t="s">
        <v>271</v>
      </c>
      <c r="H30" s="275"/>
      <c r="I30" s="277"/>
      <c r="J30" s="13"/>
      <c r="K30" s="83" t="s">
        <v>35</v>
      </c>
      <c r="L30" s="84" t="s">
        <v>273</v>
      </c>
      <c r="M30" s="85">
        <v>38.0</v>
      </c>
      <c r="N30" s="85">
        <v>23.0</v>
      </c>
      <c r="O30" s="141">
        <v>-58.0</v>
      </c>
      <c r="P30" s="66">
        <f t="shared" si="5"/>
        <v>0.6052631579</v>
      </c>
      <c r="Q30" s="67"/>
      <c r="R30" s="67"/>
      <c r="S30" s="13"/>
      <c r="T30" s="83" t="s">
        <v>35</v>
      </c>
      <c r="U30" s="84" t="s">
        <v>274</v>
      </c>
      <c r="V30" s="85">
        <v>38.0</v>
      </c>
      <c r="W30" s="85">
        <v>17.0</v>
      </c>
      <c r="X30" s="141">
        <v>-94.0</v>
      </c>
      <c r="Y30" s="66">
        <f t="shared" si="6"/>
        <v>0.4473684211</v>
      </c>
      <c r="Z30" s="67"/>
      <c r="AA30" s="67"/>
      <c r="AB30" s="94"/>
      <c r="AC30" s="280"/>
      <c r="AD30" s="281"/>
      <c r="AE30" s="283"/>
      <c r="AF30" s="283"/>
      <c r="AG30" s="283"/>
      <c r="AH30" s="284"/>
      <c r="AI30" s="135"/>
      <c r="AJ30" s="135"/>
      <c r="AK30" s="135"/>
    </row>
    <row r="31">
      <c r="A31" s="13"/>
      <c r="B31" s="14"/>
      <c r="C31" s="13"/>
      <c r="D31" s="13"/>
      <c r="E31" s="13"/>
      <c r="F31" s="13"/>
      <c r="G31" s="254"/>
      <c r="H31" s="13"/>
      <c r="I31" s="13"/>
      <c r="J31" s="13"/>
      <c r="K31" s="14"/>
      <c r="L31" s="13"/>
      <c r="M31" s="13"/>
      <c r="N31" s="13"/>
      <c r="O31" s="13"/>
      <c r="P31" s="254"/>
      <c r="Q31" s="13"/>
      <c r="R31" s="13"/>
      <c r="S31" s="13"/>
      <c r="T31" s="14"/>
      <c r="U31" s="13"/>
      <c r="V31" s="13"/>
      <c r="W31" s="13"/>
      <c r="X31" s="13"/>
      <c r="Y31" s="254"/>
      <c r="Z31" s="13"/>
      <c r="AA31" s="13"/>
      <c r="AB31" s="94"/>
      <c r="AC31" s="94"/>
      <c r="AD31" s="94"/>
      <c r="AE31" s="94"/>
      <c r="AF31" s="94"/>
      <c r="AG31" s="94"/>
      <c r="AH31" s="94"/>
      <c r="AI31" s="286"/>
      <c r="AJ31" s="286"/>
      <c r="AK31" s="286"/>
    </row>
    <row r="32">
      <c r="A32" s="13"/>
      <c r="B32" s="14"/>
      <c r="C32" s="24"/>
      <c r="D32" s="24"/>
      <c r="E32" s="13"/>
      <c r="F32" s="13"/>
      <c r="G32" s="92"/>
      <c r="H32" s="13"/>
      <c r="I32" s="13"/>
      <c r="J32" s="13"/>
      <c r="K32" s="14"/>
      <c r="L32" s="24"/>
      <c r="M32" s="24"/>
      <c r="N32" s="13"/>
      <c r="O32" s="13"/>
      <c r="P32" s="92"/>
      <c r="Q32" s="13"/>
      <c r="R32" s="13"/>
      <c r="S32" s="13"/>
      <c r="T32" s="14"/>
      <c r="U32" s="24"/>
      <c r="V32" s="24"/>
      <c r="W32" s="13"/>
      <c r="X32" s="13"/>
      <c r="Y32" s="92"/>
      <c r="Z32" s="13"/>
      <c r="AA32" s="13"/>
      <c r="AB32" s="94"/>
      <c r="AC32" s="94"/>
      <c r="AD32" s="94"/>
      <c r="AE32" s="94"/>
      <c r="AF32" s="94"/>
      <c r="AG32" s="94"/>
      <c r="AH32" s="94"/>
      <c r="AI32" s="286"/>
      <c r="AJ32" s="286"/>
      <c r="AK32" s="286"/>
    </row>
    <row r="33">
      <c r="A33" s="13"/>
      <c r="B33" s="55"/>
      <c r="C33" s="102" t="s">
        <v>278</v>
      </c>
      <c r="D33" s="47"/>
      <c r="E33" s="90">
        <v>38.0</v>
      </c>
      <c r="F33" s="91" t="s">
        <v>18</v>
      </c>
      <c r="H33" s="93"/>
      <c r="I33" s="93"/>
      <c r="J33" s="13"/>
      <c r="K33" s="55"/>
      <c r="L33" s="102" t="s">
        <v>279</v>
      </c>
      <c r="M33" s="47"/>
      <c r="N33" s="90">
        <v>34.0</v>
      </c>
      <c r="O33" s="91" t="s">
        <v>18</v>
      </c>
      <c r="Q33" s="93"/>
      <c r="R33" s="93"/>
      <c r="S33" s="13"/>
      <c r="T33" s="55"/>
      <c r="U33" s="102" t="s">
        <v>281</v>
      </c>
      <c r="V33" s="47"/>
      <c r="W33" s="90">
        <v>38.0</v>
      </c>
      <c r="X33" s="91" t="s">
        <v>18</v>
      </c>
      <c r="Z33" s="93"/>
      <c r="AA33" s="93"/>
      <c r="AB33" s="94"/>
      <c r="AC33" s="55"/>
      <c r="AD33" s="102" t="s">
        <v>282</v>
      </c>
      <c r="AE33" s="47"/>
      <c r="AF33" s="90">
        <v>38.0</v>
      </c>
      <c r="AG33" s="91" t="s">
        <v>18</v>
      </c>
      <c r="AI33" s="93"/>
      <c r="AJ33" s="93"/>
      <c r="AK33" s="93"/>
    </row>
    <row r="34">
      <c r="A34" s="13"/>
      <c r="B34" s="14"/>
      <c r="C34" s="59" t="s">
        <v>22</v>
      </c>
      <c r="D34" s="113" t="s">
        <v>23</v>
      </c>
      <c r="E34" s="113" t="s">
        <v>24</v>
      </c>
      <c r="F34" s="117" t="s">
        <v>25</v>
      </c>
      <c r="G34" s="118" t="s">
        <v>26</v>
      </c>
      <c r="H34" s="62"/>
      <c r="I34" s="62"/>
      <c r="J34" s="94"/>
      <c r="K34" s="117"/>
      <c r="L34" s="59" t="s">
        <v>22</v>
      </c>
      <c r="M34" s="113" t="s">
        <v>23</v>
      </c>
      <c r="N34" s="113" t="s">
        <v>24</v>
      </c>
      <c r="O34" s="117" t="s">
        <v>25</v>
      </c>
      <c r="P34" s="118" t="s">
        <v>26</v>
      </c>
      <c r="Q34" s="290" t="s">
        <v>86</v>
      </c>
      <c r="R34" s="290" t="s">
        <v>87</v>
      </c>
      <c r="S34" s="13"/>
      <c r="T34" s="117"/>
      <c r="U34" s="59" t="s">
        <v>22</v>
      </c>
      <c r="V34" s="113" t="s">
        <v>23</v>
      </c>
      <c r="W34" s="113" t="s">
        <v>24</v>
      </c>
      <c r="X34" s="117" t="s">
        <v>25</v>
      </c>
      <c r="Y34" s="118" t="s">
        <v>26</v>
      </c>
      <c r="Z34" s="62"/>
      <c r="AA34" s="62"/>
      <c r="AB34" s="13"/>
      <c r="AC34" s="117"/>
      <c r="AD34" s="59" t="s">
        <v>285</v>
      </c>
      <c r="AE34" s="113" t="s">
        <v>23</v>
      </c>
      <c r="AF34" s="113" t="s">
        <v>24</v>
      </c>
      <c r="AG34" s="117" t="s">
        <v>25</v>
      </c>
      <c r="AH34" s="118" t="s">
        <v>26</v>
      </c>
      <c r="AI34" s="62"/>
      <c r="AJ34" s="62"/>
    </row>
    <row r="35">
      <c r="A35" s="292"/>
      <c r="B35" s="15">
        <v>16.0</v>
      </c>
      <c r="C35" s="63" t="s">
        <v>286</v>
      </c>
      <c r="D35" s="64">
        <v>38.0</v>
      </c>
      <c r="E35" s="64">
        <v>40.0</v>
      </c>
      <c r="F35" s="120">
        <v>-22.0</v>
      </c>
      <c r="G35" s="66">
        <f t="shared" ref="G35:G39" si="7">SUM(E35/D35)</f>
        <v>1.052631579</v>
      </c>
      <c r="H35" s="67"/>
      <c r="I35" s="67"/>
      <c r="J35" s="13"/>
      <c r="K35" s="15">
        <v>16.0</v>
      </c>
      <c r="L35" s="63" t="s">
        <v>291</v>
      </c>
      <c r="M35" s="64">
        <v>34.0</v>
      </c>
      <c r="N35" s="64">
        <v>29.0</v>
      </c>
      <c r="O35" s="120">
        <v>-21.0</v>
      </c>
      <c r="P35" s="66">
        <f t="shared" ref="P35:P37" si="8">SUM(N35/M35)</f>
        <v>0.8529411765</v>
      </c>
      <c r="Q35" s="295">
        <f t="shared" ref="Q35:Q37" si="9">SUM(N35/N$33)</f>
        <v>0.8529411765</v>
      </c>
      <c r="R35" s="295">
        <f t="shared" ref="R35:R37" si="10">SUM(((N$33-M35)*3)+N35)/N$33</f>
        <v>0.8529411765</v>
      </c>
      <c r="S35" s="13"/>
      <c r="T35" s="15">
        <v>16.0</v>
      </c>
      <c r="U35" s="63" t="s">
        <v>299</v>
      </c>
      <c r="V35" s="64">
        <v>38.0</v>
      </c>
      <c r="W35" s="64">
        <v>35.0</v>
      </c>
      <c r="X35" s="120">
        <v>-30.0</v>
      </c>
      <c r="Y35" s="66">
        <f t="shared" ref="Y35:Y39" si="11">SUM(W35/V35)</f>
        <v>0.9210526316</v>
      </c>
      <c r="Z35" s="67"/>
      <c r="AA35" s="67"/>
      <c r="AB35" s="94"/>
      <c r="AC35" s="15">
        <v>16.0</v>
      </c>
      <c r="AD35" s="63" t="s">
        <v>301</v>
      </c>
      <c r="AE35" s="64">
        <v>38.0</v>
      </c>
      <c r="AF35" s="64">
        <v>37.0</v>
      </c>
      <c r="AG35" s="120">
        <v>-18.0</v>
      </c>
      <c r="AH35" s="66">
        <f t="shared" ref="AH35:AH39" si="12">SUM(AF35/AE35)</f>
        <v>0.9736842105</v>
      </c>
      <c r="AI35" s="67"/>
      <c r="AJ35" s="67"/>
    </row>
    <row r="36">
      <c r="A36" s="242"/>
      <c r="B36" s="15">
        <v>17.0</v>
      </c>
      <c r="C36" s="63" t="s">
        <v>304</v>
      </c>
      <c r="D36" s="64">
        <v>38.0</v>
      </c>
      <c r="E36" s="64">
        <v>31.0</v>
      </c>
      <c r="F36" s="120">
        <v>-45.0</v>
      </c>
      <c r="G36" s="66">
        <f t="shared" si="7"/>
        <v>0.8157894737</v>
      </c>
      <c r="H36" s="67"/>
      <c r="I36" s="67"/>
      <c r="J36" s="13"/>
      <c r="K36" s="15">
        <v>17.0</v>
      </c>
      <c r="L36" s="63" t="s">
        <v>305</v>
      </c>
      <c r="M36" s="64">
        <v>34.0</v>
      </c>
      <c r="N36" s="64">
        <v>25.0</v>
      </c>
      <c r="O36" s="120">
        <v>-32.0</v>
      </c>
      <c r="P36" s="66">
        <f t="shared" si="8"/>
        <v>0.7352941176</v>
      </c>
      <c r="Q36" s="295">
        <f t="shared" si="9"/>
        <v>0.7352941176</v>
      </c>
      <c r="R36" s="295">
        <f t="shared" si="10"/>
        <v>0.7352941176</v>
      </c>
      <c r="S36" s="13"/>
      <c r="T36" s="15">
        <v>17.0</v>
      </c>
      <c r="U36" s="63" t="s">
        <v>308</v>
      </c>
      <c r="V36" s="64">
        <v>38.0</v>
      </c>
      <c r="W36" s="64">
        <v>31.0</v>
      </c>
      <c r="X36" s="120">
        <v>-34.0</v>
      </c>
      <c r="Y36" s="66">
        <f t="shared" si="11"/>
        <v>0.8157894737</v>
      </c>
      <c r="Z36" s="67"/>
      <c r="AA36" s="67"/>
      <c r="AB36" s="94"/>
      <c r="AC36" s="15">
        <v>17.0</v>
      </c>
      <c r="AD36" s="63" t="s">
        <v>309</v>
      </c>
      <c r="AE36" s="64">
        <v>38.0</v>
      </c>
      <c r="AF36" s="64">
        <v>35.0</v>
      </c>
      <c r="AG36" s="120">
        <v>-16.0</v>
      </c>
      <c r="AH36" s="66">
        <f t="shared" si="12"/>
        <v>0.9210526316</v>
      </c>
      <c r="AI36" s="67"/>
      <c r="AJ36" s="67"/>
    </row>
    <row r="37">
      <c r="A37" s="242"/>
      <c r="B37" s="15">
        <v>18.0</v>
      </c>
      <c r="C37" s="63" t="s">
        <v>311</v>
      </c>
      <c r="D37" s="64">
        <v>38.0</v>
      </c>
      <c r="E37" s="64">
        <v>23.0</v>
      </c>
      <c r="F37" s="120">
        <v>-61.0</v>
      </c>
      <c r="G37" s="66">
        <f t="shared" si="7"/>
        <v>0.6052631579</v>
      </c>
      <c r="H37" s="67"/>
      <c r="I37" s="67"/>
      <c r="J37" s="13"/>
      <c r="K37" s="15">
        <v>18.0</v>
      </c>
      <c r="L37" s="63" t="s">
        <v>312</v>
      </c>
      <c r="M37" s="64">
        <v>34.0</v>
      </c>
      <c r="N37" s="64">
        <v>22.0</v>
      </c>
      <c r="O37" s="120">
        <v>-61.0</v>
      </c>
      <c r="P37" s="66">
        <f t="shared" si="8"/>
        <v>0.6470588235</v>
      </c>
      <c r="Q37" s="295">
        <f t="shared" si="9"/>
        <v>0.6470588235</v>
      </c>
      <c r="R37" s="295">
        <f t="shared" si="10"/>
        <v>0.6470588235</v>
      </c>
      <c r="S37" s="13"/>
      <c r="T37" s="15">
        <v>18.0</v>
      </c>
      <c r="U37" s="63" t="s">
        <v>314</v>
      </c>
      <c r="V37" s="64">
        <v>38.0</v>
      </c>
      <c r="W37" s="64">
        <v>27.0</v>
      </c>
      <c r="X37" s="120">
        <v>-51.0</v>
      </c>
      <c r="Y37" s="66">
        <f t="shared" si="11"/>
        <v>0.7105263158</v>
      </c>
      <c r="Z37" s="67"/>
      <c r="AA37" s="67"/>
      <c r="AB37" s="94"/>
      <c r="AC37" s="15">
        <v>18.0</v>
      </c>
      <c r="AD37" s="63" t="s">
        <v>316</v>
      </c>
      <c r="AE37" s="64">
        <v>38.0</v>
      </c>
      <c r="AF37" s="64">
        <v>32.0</v>
      </c>
      <c r="AG37" s="120">
        <v>-26.0</v>
      </c>
      <c r="AH37" s="66">
        <f t="shared" si="12"/>
        <v>0.8421052632</v>
      </c>
      <c r="AI37" s="67"/>
      <c r="AJ37" s="67"/>
    </row>
    <row r="38">
      <c r="A38" s="242"/>
      <c r="B38" s="68" t="s">
        <v>35</v>
      </c>
      <c r="C38" s="69" t="s">
        <v>317</v>
      </c>
      <c r="D38" s="70">
        <v>38.0</v>
      </c>
      <c r="E38" s="70">
        <v>22.0</v>
      </c>
      <c r="F38" s="128">
        <v>-59.0</v>
      </c>
      <c r="G38" s="66">
        <f t="shared" si="7"/>
        <v>0.5789473684</v>
      </c>
      <c r="H38" s="67"/>
      <c r="I38" s="67"/>
      <c r="J38" s="13"/>
      <c r="K38" s="273" t="s">
        <v>318</v>
      </c>
      <c r="Q38" s="275"/>
      <c r="R38" s="277"/>
      <c r="S38" s="13"/>
      <c r="T38" s="68" t="s">
        <v>35</v>
      </c>
      <c r="U38" s="69" t="s">
        <v>319</v>
      </c>
      <c r="V38" s="70">
        <v>38.0</v>
      </c>
      <c r="W38" s="70">
        <v>27.0</v>
      </c>
      <c r="X38" s="128">
        <v>-54.0</v>
      </c>
      <c r="Y38" s="66">
        <f t="shared" si="11"/>
        <v>0.7105263158</v>
      </c>
      <c r="Z38" s="67"/>
      <c r="AA38" s="67"/>
      <c r="AB38" s="94"/>
      <c r="AC38" s="68" t="s">
        <v>35</v>
      </c>
      <c r="AD38" s="69" t="s">
        <v>321</v>
      </c>
      <c r="AE38" s="70">
        <v>38.0</v>
      </c>
      <c r="AF38" s="70">
        <v>23.0</v>
      </c>
      <c r="AG38" s="128">
        <v>-58.0</v>
      </c>
      <c r="AH38" s="66">
        <f t="shared" si="12"/>
        <v>0.6052631579</v>
      </c>
      <c r="AI38" s="67"/>
      <c r="AJ38" s="67"/>
    </row>
    <row r="39">
      <c r="A39" s="242"/>
      <c r="B39" s="83" t="s">
        <v>35</v>
      </c>
      <c r="C39" s="84" t="s">
        <v>323</v>
      </c>
      <c r="D39" s="85">
        <v>38.0</v>
      </c>
      <c r="E39" s="85">
        <v>20.0</v>
      </c>
      <c r="F39" s="141">
        <v>-65.0</v>
      </c>
      <c r="G39" s="66">
        <f t="shared" si="7"/>
        <v>0.5263157895</v>
      </c>
      <c r="H39" s="67"/>
      <c r="I39" s="67"/>
      <c r="J39" s="13"/>
      <c r="K39" s="273" t="s">
        <v>324</v>
      </c>
      <c r="Q39" s="275"/>
      <c r="R39" s="277"/>
      <c r="S39" s="13"/>
      <c r="T39" s="83" t="s">
        <v>35</v>
      </c>
      <c r="U39" s="84" t="s">
        <v>325</v>
      </c>
      <c r="V39" s="85">
        <v>38.0</v>
      </c>
      <c r="W39" s="85">
        <v>24.0</v>
      </c>
      <c r="X39" s="141">
        <v>-50.0</v>
      </c>
      <c r="Y39" s="66">
        <f t="shared" si="11"/>
        <v>0.6315789474</v>
      </c>
      <c r="Z39" s="67"/>
      <c r="AA39" s="67"/>
      <c r="AB39" s="94"/>
      <c r="AC39" s="83" t="s">
        <v>35</v>
      </c>
      <c r="AD39" s="84" t="s">
        <v>326</v>
      </c>
      <c r="AE39" s="85">
        <v>38.0</v>
      </c>
      <c r="AF39" s="85">
        <v>11.0</v>
      </c>
      <c r="AG39" s="141">
        <v>-65.0</v>
      </c>
      <c r="AH39" s="66">
        <f t="shared" si="12"/>
        <v>0.2894736842</v>
      </c>
      <c r="AI39" s="67"/>
      <c r="AJ39" s="67"/>
    </row>
    <row r="40">
      <c r="A40" s="14"/>
      <c r="B40" s="17"/>
      <c r="C40" s="307"/>
      <c r="D40" s="309"/>
      <c r="E40" s="309"/>
      <c r="F40" s="17"/>
      <c r="G40" s="311"/>
      <c r="H40" s="323"/>
      <c r="I40" s="323"/>
      <c r="J40" s="13"/>
      <c r="K40" s="309"/>
      <c r="L40" s="307"/>
      <c r="M40" s="309"/>
      <c r="N40" s="309"/>
      <c r="O40" s="17"/>
      <c r="P40" s="311"/>
      <c r="Q40" s="323"/>
      <c r="R40" s="323"/>
      <c r="S40" s="13"/>
      <c r="T40" s="14"/>
      <c r="U40" s="13"/>
      <c r="V40" s="13"/>
      <c r="W40" s="13"/>
      <c r="X40" s="13"/>
      <c r="Y40" s="92"/>
      <c r="Z40" s="323"/>
      <c r="AA40" s="323"/>
      <c r="AB40" s="94"/>
      <c r="AC40" s="94"/>
      <c r="AD40" s="94"/>
      <c r="AE40" s="94"/>
      <c r="AF40" s="94"/>
      <c r="AG40" s="94"/>
      <c r="AH40" s="94"/>
      <c r="AI40" s="13"/>
      <c r="AJ40" s="13"/>
    </row>
    <row r="41">
      <c r="A41" s="13"/>
      <c r="B41" s="14"/>
      <c r="C41" s="24"/>
      <c r="D41" s="24"/>
      <c r="E41" s="13"/>
      <c r="F41" s="13"/>
      <c r="G41" s="92"/>
      <c r="H41" s="13"/>
      <c r="I41" s="13"/>
      <c r="J41" s="13"/>
      <c r="K41" s="14"/>
      <c r="L41" s="24"/>
      <c r="M41" s="24"/>
      <c r="N41" s="13"/>
      <c r="O41" s="13"/>
      <c r="P41" s="92"/>
      <c r="Q41" s="13"/>
      <c r="R41" s="13"/>
      <c r="S41" s="13"/>
      <c r="T41" s="325"/>
      <c r="U41" s="325"/>
      <c r="V41" s="325"/>
      <c r="W41" s="325"/>
      <c r="X41" s="325"/>
      <c r="Y41" s="325"/>
      <c r="Z41" s="325"/>
      <c r="AA41" s="325"/>
      <c r="AB41" s="94"/>
      <c r="AC41" s="94"/>
      <c r="AD41" s="94"/>
      <c r="AE41" s="94"/>
      <c r="AF41" s="94"/>
      <c r="AG41" s="94"/>
      <c r="AH41" s="94"/>
      <c r="AI41" s="13"/>
      <c r="AJ41" s="13"/>
    </row>
    <row r="42">
      <c r="A42" s="13"/>
      <c r="B42" s="55"/>
      <c r="C42" s="102" t="s">
        <v>347</v>
      </c>
      <c r="D42" s="47"/>
      <c r="E42" s="90">
        <v>38.0</v>
      </c>
      <c r="F42" s="91" t="s">
        <v>18</v>
      </c>
      <c r="H42" s="93"/>
      <c r="I42" s="93"/>
      <c r="J42" s="13"/>
      <c r="K42" s="55"/>
      <c r="L42" s="102" t="s">
        <v>352</v>
      </c>
      <c r="M42" s="47"/>
      <c r="N42" s="90">
        <v>38.0</v>
      </c>
      <c r="O42" s="91" t="s">
        <v>18</v>
      </c>
      <c r="Q42" s="93"/>
      <c r="R42" s="93"/>
      <c r="S42" s="13"/>
      <c r="T42" s="55"/>
      <c r="U42" s="102" t="s">
        <v>354</v>
      </c>
      <c r="V42" s="47"/>
      <c r="W42" s="90">
        <v>38.0</v>
      </c>
      <c r="X42" s="91" t="s">
        <v>18</v>
      </c>
      <c r="Z42" s="93"/>
      <c r="AA42" s="93"/>
      <c r="AB42" s="94"/>
      <c r="AC42" s="55"/>
      <c r="AD42" s="102" t="s">
        <v>355</v>
      </c>
      <c r="AE42" s="47"/>
      <c r="AF42" s="90">
        <v>38.0</v>
      </c>
      <c r="AG42" s="91" t="s">
        <v>18</v>
      </c>
      <c r="AI42" s="93"/>
      <c r="AJ42" s="93"/>
    </row>
    <row r="43">
      <c r="A43" s="13"/>
      <c r="B43" s="14"/>
      <c r="C43" s="59" t="s">
        <v>22</v>
      </c>
      <c r="D43" s="113" t="s">
        <v>23</v>
      </c>
      <c r="E43" s="113" t="s">
        <v>24</v>
      </c>
      <c r="F43" s="117" t="s">
        <v>25</v>
      </c>
      <c r="G43" s="118" t="s">
        <v>26</v>
      </c>
      <c r="H43" s="62"/>
      <c r="I43" s="62"/>
      <c r="J43" s="94"/>
      <c r="K43" s="117"/>
      <c r="L43" s="59" t="s">
        <v>22</v>
      </c>
      <c r="M43" s="113" t="s">
        <v>23</v>
      </c>
      <c r="N43" s="113" t="s">
        <v>24</v>
      </c>
      <c r="O43" s="117" t="s">
        <v>25</v>
      </c>
      <c r="P43" s="118" t="s">
        <v>26</v>
      </c>
      <c r="Q43" s="62"/>
      <c r="R43" s="62"/>
      <c r="S43" s="13"/>
      <c r="T43" s="117"/>
      <c r="U43" s="59" t="s">
        <v>22</v>
      </c>
      <c r="V43" s="113" t="s">
        <v>23</v>
      </c>
      <c r="W43" s="113" t="s">
        <v>24</v>
      </c>
      <c r="X43" s="117" t="s">
        <v>25</v>
      </c>
      <c r="Y43" s="118" t="s">
        <v>26</v>
      </c>
      <c r="Z43" s="62"/>
      <c r="AA43" s="62"/>
      <c r="AB43" s="13"/>
      <c r="AC43" s="117"/>
      <c r="AD43" s="59" t="s">
        <v>22</v>
      </c>
      <c r="AE43" s="60" t="s">
        <v>23</v>
      </c>
      <c r="AF43" s="60" t="s">
        <v>24</v>
      </c>
      <c r="AG43" s="60" t="s">
        <v>25</v>
      </c>
      <c r="AH43" s="118" t="s">
        <v>26</v>
      </c>
      <c r="AI43" s="62"/>
      <c r="AJ43" s="62"/>
    </row>
    <row r="44">
      <c r="A44" s="127"/>
      <c r="B44" s="15">
        <v>16.0</v>
      </c>
      <c r="C44" s="63" t="s">
        <v>356</v>
      </c>
      <c r="D44" s="64">
        <v>38.0</v>
      </c>
      <c r="E44" s="64">
        <v>34.0</v>
      </c>
      <c r="F44" s="120">
        <v>-33.0</v>
      </c>
      <c r="G44" s="66">
        <f t="shared" ref="G44:G48" si="13">SUM(E44/D44)</f>
        <v>0.8947368421</v>
      </c>
      <c r="H44" s="67">
        <f t="shared" ref="H44:H48" si="14">SUM(E44/E$42)</f>
        <v>0.8947368421</v>
      </c>
      <c r="I44" s="67">
        <f t="shared" ref="I44:I48" si="15">SUM(((E$42-D44)*3)+E44)/E$42</f>
        <v>0.8947368421</v>
      </c>
      <c r="J44" s="13"/>
      <c r="K44" s="15">
        <v>16.0</v>
      </c>
      <c r="L44" s="63" t="s">
        <v>361</v>
      </c>
      <c r="M44" s="64">
        <v>38.0</v>
      </c>
      <c r="N44" s="64">
        <v>38.0</v>
      </c>
      <c r="O44" s="120">
        <v>-20.0</v>
      </c>
      <c r="P44" s="66">
        <f t="shared" ref="P44:P48" si="16">SUM(N44/M44)</f>
        <v>1</v>
      </c>
      <c r="Q44" s="67"/>
      <c r="R44" s="67"/>
      <c r="S44" s="13"/>
      <c r="T44" s="15">
        <v>16.0</v>
      </c>
      <c r="U44" s="63" t="s">
        <v>363</v>
      </c>
      <c r="V44" s="64">
        <v>38.0</v>
      </c>
      <c r="W44" s="64">
        <v>46.0</v>
      </c>
      <c r="X44" s="120">
        <v>-11.0</v>
      </c>
      <c r="Y44" s="66">
        <f t="shared" ref="Y44:Y48" si="17">SUM(W44/V44)</f>
        <v>1.210526316</v>
      </c>
      <c r="Z44" s="67"/>
      <c r="AA44" s="67"/>
      <c r="AB44" s="94"/>
      <c r="AC44" s="15">
        <v>16.0</v>
      </c>
      <c r="AD44" s="63" t="s">
        <v>366</v>
      </c>
      <c r="AE44" s="64">
        <v>38.0</v>
      </c>
      <c r="AF44" s="64">
        <v>39.0</v>
      </c>
      <c r="AG44" s="120">
        <v>-25.0</v>
      </c>
      <c r="AH44" s="66">
        <f t="shared" ref="AH44:AH48" si="18">SUM(AF44/AE44)</f>
        <v>1.026315789</v>
      </c>
      <c r="AI44" s="67"/>
      <c r="AJ44" s="67"/>
    </row>
    <row r="45">
      <c r="A45" s="60"/>
      <c r="B45" s="15">
        <v>17.0</v>
      </c>
      <c r="C45" s="63" t="s">
        <v>368</v>
      </c>
      <c r="D45" s="64">
        <v>38.0</v>
      </c>
      <c r="E45" s="64">
        <v>31.0</v>
      </c>
      <c r="F45" s="120">
        <v>-38.0</v>
      </c>
      <c r="G45" s="66">
        <f t="shared" si="13"/>
        <v>0.8157894737</v>
      </c>
      <c r="H45" s="67">
        <f t="shared" si="14"/>
        <v>0.8157894737</v>
      </c>
      <c r="I45" s="67">
        <f t="shared" si="15"/>
        <v>0.8157894737</v>
      </c>
      <c r="J45" s="13"/>
      <c r="K45" s="15">
        <v>17.0</v>
      </c>
      <c r="L45" s="63" t="s">
        <v>371</v>
      </c>
      <c r="M45" s="64">
        <v>38.0</v>
      </c>
      <c r="N45" s="64">
        <v>38.0</v>
      </c>
      <c r="O45" s="120">
        <v>-24.0</v>
      </c>
      <c r="P45" s="66">
        <f t="shared" si="16"/>
        <v>1</v>
      </c>
      <c r="Q45" s="67"/>
      <c r="R45" s="67"/>
      <c r="S45" s="13"/>
      <c r="T45" s="15">
        <v>17.0</v>
      </c>
      <c r="U45" s="63" t="s">
        <v>373</v>
      </c>
      <c r="V45" s="64">
        <v>38.0</v>
      </c>
      <c r="W45" s="64">
        <v>46.0</v>
      </c>
      <c r="X45" s="120">
        <v>-27.0</v>
      </c>
      <c r="Y45" s="66">
        <f t="shared" si="17"/>
        <v>1.210526316</v>
      </c>
      <c r="Z45" s="67"/>
      <c r="AA45" s="67"/>
      <c r="AB45" s="94"/>
      <c r="AC45" s="15">
        <v>17.0</v>
      </c>
      <c r="AD45" s="63" t="s">
        <v>374</v>
      </c>
      <c r="AE45" s="64">
        <v>38.0</v>
      </c>
      <c r="AF45" s="64">
        <v>32.0</v>
      </c>
      <c r="AG45" s="120">
        <v>-30.0</v>
      </c>
      <c r="AH45" s="66">
        <f t="shared" si="18"/>
        <v>0.8421052632</v>
      </c>
      <c r="AI45" s="67"/>
      <c r="AJ45" s="67"/>
    </row>
    <row r="46">
      <c r="A46" s="60"/>
      <c r="B46" s="15">
        <v>18.0</v>
      </c>
      <c r="C46" s="63" t="s">
        <v>376</v>
      </c>
      <c r="D46" s="64">
        <v>38.0</v>
      </c>
      <c r="E46" s="64">
        <v>29.0</v>
      </c>
      <c r="F46" s="120">
        <v>-45.0</v>
      </c>
      <c r="G46" s="66">
        <f t="shared" si="13"/>
        <v>0.7631578947</v>
      </c>
      <c r="H46" s="67">
        <f t="shared" si="14"/>
        <v>0.7631578947</v>
      </c>
      <c r="I46" s="67">
        <f t="shared" si="15"/>
        <v>0.7631578947</v>
      </c>
      <c r="J46" s="13"/>
      <c r="K46" s="15">
        <v>18.0</v>
      </c>
      <c r="L46" s="63" t="s">
        <v>381</v>
      </c>
      <c r="M46" s="64">
        <v>38.0</v>
      </c>
      <c r="N46" s="64">
        <v>30.0</v>
      </c>
      <c r="O46" s="120">
        <v>-31.0</v>
      </c>
      <c r="P46" s="66">
        <f t="shared" si="16"/>
        <v>0.7894736842</v>
      </c>
      <c r="Q46" s="67"/>
      <c r="R46" s="67"/>
      <c r="S46" s="13"/>
      <c r="T46" s="15">
        <v>18.0</v>
      </c>
      <c r="U46" s="63" t="s">
        <v>384</v>
      </c>
      <c r="V46" s="64">
        <v>38.0</v>
      </c>
      <c r="W46" s="64">
        <v>37.0</v>
      </c>
      <c r="X46" s="120">
        <v>-44.0</v>
      </c>
      <c r="Y46" s="66">
        <f t="shared" si="17"/>
        <v>0.9736842105</v>
      </c>
      <c r="Z46" s="67"/>
      <c r="AA46" s="67"/>
      <c r="AB46" s="94"/>
      <c r="AC46" s="15">
        <v>18.0</v>
      </c>
      <c r="AD46" s="63" t="s">
        <v>387</v>
      </c>
      <c r="AE46" s="64">
        <v>38.0</v>
      </c>
      <c r="AF46" s="64">
        <v>31.0</v>
      </c>
      <c r="AG46" s="120">
        <v>-29.0</v>
      </c>
      <c r="AH46" s="66">
        <f t="shared" si="18"/>
        <v>0.8157894737</v>
      </c>
      <c r="AI46" s="67"/>
      <c r="AJ46" s="67"/>
    </row>
    <row r="47">
      <c r="A47" s="137"/>
      <c r="B47" s="68" t="s">
        <v>35</v>
      </c>
      <c r="C47" s="69" t="s">
        <v>390</v>
      </c>
      <c r="D47" s="70">
        <v>38.0</v>
      </c>
      <c r="E47" s="70">
        <v>29.0</v>
      </c>
      <c r="F47" s="128">
        <v>-48.0</v>
      </c>
      <c r="G47" s="66">
        <f t="shared" si="13"/>
        <v>0.7631578947</v>
      </c>
      <c r="H47" s="67">
        <f t="shared" si="14"/>
        <v>0.7631578947</v>
      </c>
      <c r="I47" s="67">
        <f t="shared" si="15"/>
        <v>0.7631578947</v>
      </c>
      <c r="J47" s="13"/>
      <c r="K47" s="68" t="s">
        <v>35</v>
      </c>
      <c r="L47" s="69" t="s">
        <v>395</v>
      </c>
      <c r="M47" s="70">
        <v>38.0</v>
      </c>
      <c r="N47" s="70">
        <v>19.0</v>
      </c>
      <c r="O47" s="128">
        <v>-73.0</v>
      </c>
      <c r="P47" s="66">
        <f t="shared" si="16"/>
        <v>0.5</v>
      </c>
      <c r="Q47" s="67"/>
      <c r="R47" s="67"/>
      <c r="S47" s="13"/>
      <c r="T47" s="68" t="s">
        <v>35</v>
      </c>
      <c r="U47" s="69" t="s">
        <v>397</v>
      </c>
      <c r="V47" s="70">
        <v>38.0</v>
      </c>
      <c r="W47" s="70">
        <v>31.0</v>
      </c>
      <c r="X47" s="128">
        <v>-36.0</v>
      </c>
      <c r="Y47" s="66">
        <f t="shared" si="17"/>
        <v>0.8157894737</v>
      </c>
      <c r="Z47" s="67"/>
      <c r="AA47" s="67"/>
      <c r="AB47" s="94"/>
      <c r="AC47" s="68" t="s">
        <v>35</v>
      </c>
      <c r="AD47" s="69" t="s">
        <v>398</v>
      </c>
      <c r="AE47" s="70">
        <v>38.0</v>
      </c>
      <c r="AF47" s="70">
        <v>21.0</v>
      </c>
      <c r="AG47" s="128">
        <v>-62.0</v>
      </c>
      <c r="AH47" s="66">
        <f t="shared" si="18"/>
        <v>0.5526315789</v>
      </c>
      <c r="AI47" s="67"/>
      <c r="AJ47" s="67"/>
    </row>
    <row r="48">
      <c r="A48" s="60"/>
      <c r="B48" s="83" t="s">
        <v>35</v>
      </c>
      <c r="C48" s="84" t="s">
        <v>400</v>
      </c>
      <c r="D48" s="85">
        <v>38.0</v>
      </c>
      <c r="E48" s="85">
        <v>27.0</v>
      </c>
      <c r="F48" s="141">
        <v>-44.0</v>
      </c>
      <c r="G48" s="66">
        <f t="shared" si="13"/>
        <v>0.7105263158</v>
      </c>
      <c r="H48" s="67">
        <f t="shared" si="14"/>
        <v>0.7105263158</v>
      </c>
      <c r="I48" s="67">
        <f t="shared" si="15"/>
        <v>0.7105263158</v>
      </c>
      <c r="J48" s="13"/>
      <c r="K48" s="83" t="s">
        <v>35</v>
      </c>
      <c r="L48" s="84" t="s">
        <v>401</v>
      </c>
      <c r="M48" s="85">
        <v>38.0</v>
      </c>
      <c r="N48" s="85">
        <v>9.0</v>
      </c>
      <c r="O48" s="141">
        <v>-125.0</v>
      </c>
      <c r="P48" s="66">
        <f t="shared" si="16"/>
        <v>0.2368421053</v>
      </c>
      <c r="Q48" s="67"/>
      <c r="R48" s="67"/>
      <c r="S48" s="13"/>
      <c r="T48" s="83" t="s">
        <v>35</v>
      </c>
      <c r="U48" s="84" t="s">
        <v>403</v>
      </c>
      <c r="V48" s="85">
        <v>38.0</v>
      </c>
      <c r="W48" s="85">
        <v>25.0</v>
      </c>
      <c r="X48" s="141">
        <v>-67.0</v>
      </c>
      <c r="Y48" s="66">
        <f t="shared" si="17"/>
        <v>0.6578947368</v>
      </c>
      <c r="Z48" s="67"/>
      <c r="AA48" s="67"/>
      <c r="AB48" s="94"/>
      <c r="AC48" s="83" t="s">
        <v>35</v>
      </c>
      <c r="AD48" s="84" t="s">
        <v>405</v>
      </c>
      <c r="AE48" s="85">
        <v>38.0</v>
      </c>
      <c r="AF48" s="85">
        <v>9.0</v>
      </c>
      <c r="AG48" s="141">
        <v>-103.0</v>
      </c>
      <c r="AH48" s="66">
        <f t="shared" si="18"/>
        <v>0.2368421053</v>
      </c>
      <c r="AI48" s="67"/>
      <c r="AJ48" s="67"/>
    </row>
    <row r="49">
      <c r="A49" s="13"/>
      <c r="B49" s="14"/>
      <c r="C49" s="23"/>
      <c r="D49" s="23"/>
      <c r="E49" s="23"/>
      <c r="F49" s="23"/>
      <c r="G49" s="254"/>
      <c r="H49" s="23"/>
      <c r="I49" s="23"/>
      <c r="J49" s="23"/>
      <c r="K49" s="14"/>
      <c r="L49" s="23"/>
      <c r="M49" s="23"/>
      <c r="N49" s="23"/>
      <c r="O49" s="23"/>
      <c r="P49" s="254"/>
      <c r="Q49" s="23"/>
      <c r="R49" s="23"/>
      <c r="S49" s="23"/>
      <c r="T49" s="325"/>
      <c r="U49" s="325"/>
      <c r="V49" s="325"/>
      <c r="W49" s="325"/>
      <c r="X49" s="325"/>
      <c r="Y49" s="325"/>
      <c r="Z49" s="325"/>
      <c r="AA49" s="325"/>
      <c r="AB49" s="94"/>
      <c r="AC49" s="94"/>
      <c r="AD49" s="94"/>
      <c r="AE49" s="94"/>
      <c r="AF49" s="94"/>
      <c r="AG49" s="94"/>
      <c r="AH49" s="94"/>
      <c r="AI49" s="13"/>
      <c r="AJ49" s="13"/>
      <c r="AK49" s="13"/>
    </row>
    <row r="50">
      <c r="A50" s="13"/>
      <c r="B50" s="55"/>
      <c r="C50" s="35" t="s">
        <v>407</v>
      </c>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285" t="s">
        <v>61</v>
      </c>
      <c r="AE50" s="38"/>
      <c r="AF50" s="287" t="s">
        <v>65</v>
      </c>
      <c r="AG50" s="37"/>
      <c r="AH50" s="37"/>
      <c r="AI50" s="37"/>
      <c r="AJ50" s="38"/>
      <c r="AK50" s="13"/>
    </row>
    <row r="51">
      <c r="A51" s="13"/>
      <c r="B51" s="55"/>
      <c r="AD51" s="288" t="s">
        <v>69</v>
      </c>
      <c r="AE51" s="38"/>
      <c r="AF51" s="289" t="s">
        <v>69</v>
      </c>
      <c r="AG51" s="37"/>
      <c r="AH51" s="37"/>
      <c r="AI51" s="37"/>
      <c r="AJ51" s="38"/>
      <c r="AK51" s="13"/>
    </row>
    <row r="52">
      <c r="A52" s="13"/>
      <c r="B52" s="55"/>
      <c r="AD52" s="340" t="s">
        <v>450</v>
      </c>
      <c r="AE52" s="112"/>
      <c r="AF52" s="341" t="s">
        <v>450</v>
      </c>
      <c r="AJ52" s="112"/>
      <c r="AK52" s="13"/>
    </row>
    <row r="53">
      <c r="A53" s="13"/>
      <c r="B53" s="55"/>
      <c r="AD53" s="342" t="s">
        <v>460</v>
      </c>
      <c r="AE53" s="38"/>
      <c r="AF53" s="343" t="s">
        <v>460</v>
      </c>
      <c r="AG53" s="37"/>
      <c r="AH53" s="37"/>
      <c r="AI53" s="37"/>
      <c r="AJ53" s="38"/>
      <c r="AK53" s="13"/>
    </row>
    <row r="54">
      <c r="A54" s="13"/>
      <c r="B54" s="55"/>
      <c r="C54" s="344" t="s">
        <v>474</v>
      </c>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176"/>
      <c r="AK54" s="13"/>
    </row>
    <row r="55">
      <c r="A55" s="13"/>
      <c r="B55" s="55"/>
      <c r="C55" s="39"/>
      <c r="AJ55" s="183"/>
      <c r="AK55" s="13"/>
    </row>
    <row r="56">
      <c r="A56" s="13"/>
      <c r="B56" s="55"/>
      <c r="C56" s="346"/>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13"/>
    </row>
    <row r="57">
      <c r="A57" s="13"/>
      <c r="B57" s="14"/>
      <c r="C57" s="13"/>
      <c r="D57" s="13"/>
      <c r="E57" s="13"/>
      <c r="F57" s="13"/>
      <c r="G57" s="18"/>
      <c r="H57" s="13"/>
      <c r="I57" s="13"/>
      <c r="J57" s="13"/>
      <c r="K57" s="14"/>
      <c r="L57" s="13"/>
      <c r="M57" s="13"/>
      <c r="N57" s="13"/>
      <c r="O57" s="13"/>
      <c r="P57" s="18"/>
      <c r="Q57" s="13"/>
      <c r="R57" s="13"/>
      <c r="S57" s="13"/>
      <c r="T57" s="14"/>
      <c r="U57" s="13"/>
      <c r="V57" s="13"/>
      <c r="W57" s="13"/>
      <c r="X57" s="13"/>
      <c r="Y57" s="18"/>
      <c r="Z57" s="13"/>
      <c r="AA57" s="13"/>
      <c r="AB57" s="13"/>
      <c r="AC57" s="14"/>
      <c r="AD57" s="13"/>
      <c r="AE57" s="32"/>
      <c r="AF57" s="13"/>
      <c r="AG57" s="21"/>
      <c r="AH57" s="22"/>
      <c r="AI57" s="13"/>
      <c r="AJ57" s="13"/>
      <c r="AK57" s="13"/>
    </row>
    <row r="58">
      <c r="A58" s="13"/>
      <c r="B58" s="14"/>
      <c r="C58" s="88" t="s">
        <v>499</v>
      </c>
      <c r="AI58" s="13"/>
      <c r="AJ58" s="13"/>
      <c r="AK58" s="13"/>
    </row>
    <row r="59">
      <c r="A59" s="13"/>
      <c r="B59" s="14"/>
      <c r="C59" s="88" t="s">
        <v>501</v>
      </c>
      <c r="AI59" s="13"/>
      <c r="AJ59" s="13"/>
      <c r="AK59" s="13"/>
    </row>
    <row r="60">
      <c r="A60" s="13"/>
      <c r="B60" s="14"/>
      <c r="C60" s="88" t="s">
        <v>503</v>
      </c>
      <c r="AI60" s="13"/>
      <c r="AJ60" s="13"/>
      <c r="AK60" s="13"/>
    </row>
    <row r="61">
      <c r="A61" s="13"/>
      <c r="B61" s="14"/>
      <c r="C61" s="88" t="s">
        <v>505</v>
      </c>
      <c r="AI61" s="13"/>
      <c r="AJ61" s="13"/>
      <c r="AK61" s="13"/>
    </row>
    <row r="62">
      <c r="A62" s="13"/>
      <c r="B62" s="14"/>
      <c r="C62" s="347" t="s">
        <v>506</v>
      </c>
      <c r="AI62" s="13"/>
      <c r="AJ62" s="13"/>
      <c r="AK62" s="13"/>
    </row>
    <row r="63">
      <c r="A63" s="13"/>
      <c r="B63" s="14"/>
      <c r="C63" s="88"/>
      <c r="AI63" s="13"/>
      <c r="AJ63" s="13"/>
      <c r="AK63" s="13"/>
    </row>
    <row r="64">
      <c r="A64" s="13"/>
      <c r="B64" s="14"/>
      <c r="C64" s="13"/>
      <c r="D64" s="13"/>
      <c r="E64" s="13"/>
      <c r="F64" s="13"/>
      <c r="G64" s="18"/>
      <c r="H64" s="13"/>
      <c r="I64" s="13"/>
      <c r="J64" s="13"/>
      <c r="K64" s="14"/>
      <c r="L64" s="13"/>
      <c r="M64" s="13"/>
      <c r="N64" s="13"/>
      <c r="O64" s="13"/>
      <c r="P64" s="18"/>
      <c r="Q64" s="13"/>
      <c r="R64" s="13"/>
      <c r="S64" s="13"/>
      <c r="T64" s="14"/>
      <c r="U64" s="13"/>
      <c r="V64" s="13"/>
      <c r="W64" s="13"/>
      <c r="X64" s="13"/>
      <c r="Y64" s="18"/>
      <c r="Z64" s="13"/>
      <c r="AA64" s="13"/>
      <c r="AB64" s="13"/>
      <c r="AC64" s="14"/>
      <c r="AD64" s="13"/>
      <c r="AE64" s="32"/>
      <c r="AF64" s="13"/>
      <c r="AG64" s="21"/>
      <c r="AH64" s="22"/>
      <c r="AI64" s="13"/>
      <c r="AJ64" s="13"/>
      <c r="AK64" s="13"/>
    </row>
    <row r="65">
      <c r="A65" s="13"/>
      <c r="B65" s="55"/>
      <c r="C65" s="102" t="s">
        <v>307</v>
      </c>
      <c r="D65" s="47"/>
      <c r="E65" s="90">
        <v>34.0</v>
      </c>
      <c r="F65" s="91" t="s">
        <v>18</v>
      </c>
      <c r="H65" s="93"/>
      <c r="I65" s="93"/>
      <c r="J65" s="13"/>
      <c r="K65" s="55"/>
      <c r="L65" s="102" t="s">
        <v>310</v>
      </c>
      <c r="M65" s="47"/>
      <c r="N65" s="90">
        <v>38.0</v>
      </c>
      <c r="O65" s="91" t="s">
        <v>18</v>
      </c>
      <c r="Q65" s="290"/>
      <c r="R65" s="290"/>
      <c r="S65" s="13"/>
      <c r="T65" s="55"/>
      <c r="U65" s="102" t="s">
        <v>313</v>
      </c>
      <c r="V65" s="47"/>
      <c r="W65" s="90">
        <v>36.0</v>
      </c>
      <c r="X65" s="91" t="s">
        <v>18</v>
      </c>
      <c r="Z65" s="296"/>
      <c r="AA65" s="296"/>
      <c r="AB65" s="94"/>
      <c r="AC65" s="106"/>
      <c r="AD65" s="108" t="s">
        <v>306</v>
      </c>
      <c r="AE65" s="46"/>
      <c r="AF65" s="46"/>
      <c r="AG65" s="46"/>
      <c r="AH65" s="47"/>
      <c r="AI65" s="19"/>
      <c r="AJ65" s="19"/>
      <c r="AK65" s="19"/>
    </row>
    <row r="66">
      <c r="A66" s="110"/>
      <c r="B66" s="117"/>
      <c r="C66" s="59" t="s">
        <v>22</v>
      </c>
      <c r="D66" s="113" t="s">
        <v>23</v>
      </c>
      <c r="E66" s="113" t="s">
        <v>24</v>
      </c>
      <c r="F66" s="117" t="s">
        <v>25</v>
      </c>
      <c r="G66" s="118" t="s">
        <v>26</v>
      </c>
      <c r="H66" s="62"/>
      <c r="I66" s="62"/>
      <c r="J66" s="110"/>
      <c r="K66" s="117"/>
      <c r="L66" s="59" t="s">
        <v>22</v>
      </c>
      <c r="M66" s="113" t="s">
        <v>23</v>
      </c>
      <c r="N66" s="113" t="s">
        <v>24</v>
      </c>
      <c r="O66" s="117" t="s">
        <v>25</v>
      </c>
      <c r="P66" s="118" t="s">
        <v>26</v>
      </c>
      <c r="Q66" s="62"/>
      <c r="R66" s="62"/>
      <c r="S66" s="110"/>
      <c r="T66" s="117"/>
      <c r="U66" s="59" t="s">
        <v>22</v>
      </c>
      <c r="V66" s="113" t="s">
        <v>23</v>
      </c>
      <c r="W66" s="113" t="s">
        <v>24</v>
      </c>
      <c r="X66" s="117" t="s">
        <v>25</v>
      </c>
      <c r="Y66" s="118" t="s">
        <v>26</v>
      </c>
      <c r="Z66" s="62"/>
      <c r="AA66" s="62"/>
      <c r="AB66" s="121"/>
      <c r="AC66" s="313" t="s">
        <v>77</v>
      </c>
      <c r="AD66" s="314" t="s">
        <v>79</v>
      </c>
      <c r="AE66" s="316" t="s">
        <v>81</v>
      </c>
      <c r="AG66" s="318" t="s">
        <v>83</v>
      </c>
      <c r="AH66" s="183"/>
      <c r="AI66" s="372" t="s">
        <v>25</v>
      </c>
      <c r="AJ66" s="62" t="s">
        <v>86</v>
      </c>
      <c r="AK66" s="62" t="s">
        <v>87</v>
      </c>
    </row>
    <row r="67">
      <c r="A67" s="127"/>
      <c r="B67" s="303" t="s">
        <v>113</v>
      </c>
      <c r="C67" s="304" t="s">
        <v>590</v>
      </c>
      <c r="D67" s="305">
        <v>34.0</v>
      </c>
      <c r="E67" s="305">
        <v>77.0</v>
      </c>
      <c r="F67" s="306">
        <v>50.0</v>
      </c>
      <c r="G67" s="308">
        <f t="shared" ref="G67:G71" si="19">SUM(E67/D67)</f>
        <v>2.264705882</v>
      </c>
      <c r="H67" s="67"/>
      <c r="I67" s="67"/>
      <c r="J67" s="13"/>
      <c r="K67" s="303" t="s">
        <v>113</v>
      </c>
      <c r="L67" s="304" t="s">
        <v>602</v>
      </c>
      <c r="M67" s="305">
        <v>38.0</v>
      </c>
      <c r="N67" s="305">
        <v>94.0</v>
      </c>
      <c r="O67" s="306">
        <v>84.0</v>
      </c>
      <c r="P67" s="308">
        <f t="shared" ref="P67:P71" si="20">SUM(N67/M67)</f>
        <v>2.473684211</v>
      </c>
      <c r="Q67" s="67"/>
      <c r="R67" s="67"/>
      <c r="S67" s="13"/>
      <c r="T67" s="303" t="s">
        <v>113</v>
      </c>
      <c r="U67" s="304" t="s">
        <v>607</v>
      </c>
      <c r="V67" s="305">
        <v>36.0</v>
      </c>
      <c r="W67" s="305">
        <v>85.0</v>
      </c>
      <c r="X67" s="306">
        <v>69.0</v>
      </c>
      <c r="Y67" s="308">
        <f t="shared" ref="Y67:Y71" si="21">SUM(W67/V67)</f>
        <v>2.361111111</v>
      </c>
      <c r="Z67" s="67"/>
      <c r="AA67" s="67"/>
      <c r="AB67" s="94"/>
      <c r="AC67" s="375">
        <v>2.0</v>
      </c>
      <c r="AD67" s="376" t="s">
        <v>628</v>
      </c>
      <c r="AE67" s="377" t="s">
        <v>635</v>
      </c>
      <c r="AF67" s="34"/>
      <c r="AG67" s="378">
        <v>2.474</v>
      </c>
      <c r="AH67" s="176"/>
      <c r="AI67" s="379">
        <v>99.0</v>
      </c>
      <c r="AJ67" s="380"/>
      <c r="AK67" s="380"/>
    </row>
    <row r="68">
      <c r="A68" s="137"/>
      <c r="B68" s="382">
        <v>2.0</v>
      </c>
      <c r="C68" s="304" t="s">
        <v>642</v>
      </c>
      <c r="D68" s="305">
        <v>34.0</v>
      </c>
      <c r="E68" s="305">
        <v>76.0</v>
      </c>
      <c r="F68" s="306">
        <v>34.0</v>
      </c>
      <c r="G68" s="308">
        <f t="shared" si="19"/>
        <v>2.235294118</v>
      </c>
      <c r="H68" s="67"/>
      <c r="I68" s="67"/>
      <c r="J68" s="13"/>
      <c r="K68" s="384">
        <v>2.0</v>
      </c>
      <c r="L68" s="304" t="s">
        <v>645</v>
      </c>
      <c r="M68" s="305">
        <v>38.0</v>
      </c>
      <c r="N68" s="305">
        <v>88.0</v>
      </c>
      <c r="O68" s="306">
        <v>106.0</v>
      </c>
      <c r="P68" s="308">
        <f t="shared" si="20"/>
        <v>2.315789474</v>
      </c>
      <c r="Q68" s="67"/>
      <c r="R68" s="67"/>
      <c r="S68" s="13"/>
      <c r="T68" s="384">
        <v>2.0</v>
      </c>
      <c r="U68" s="304" t="s">
        <v>647</v>
      </c>
      <c r="V68" s="305">
        <v>36.0</v>
      </c>
      <c r="W68" s="305">
        <v>84.0</v>
      </c>
      <c r="X68" s="306">
        <v>79.0</v>
      </c>
      <c r="Y68" s="308">
        <f t="shared" si="21"/>
        <v>2.333333333</v>
      </c>
      <c r="Z68" s="67"/>
      <c r="AA68" s="67"/>
      <c r="AB68" s="94"/>
      <c r="AC68" s="385">
        <v>2.0</v>
      </c>
      <c r="AD68" s="388" t="s">
        <v>649</v>
      </c>
      <c r="AE68" s="390" t="s">
        <v>651</v>
      </c>
      <c r="AG68" s="392">
        <v>2.474</v>
      </c>
      <c r="AH68" s="183"/>
      <c r="AI68" s="379">
        <v>58.0</v>
      </c>
      <c r="AJ68" s="380"/>
      <c r="AK68" s="380"/>
    </row>
    <row r="69">
      <c r="A69" s="242"/>
      <c r="B69" s="292">
        <v>3.0</v>
      </c>
      <c r="C69" s="319" t="s">
        <v>652</v>
      </c>
      <c r="D69" s="321">
        <v>34.0</v>
      </c>
      <c r="E69" s="321">
        <v>70.0</v>
      </c>
      <c r="F69" s="120">
        <v>43.0</v>
      </c>
      <c r="G69" s="322">
        <f t="shared" si="19"/>
        <v>2.058823529</v>
      </c>
      <c r="H69" s="67"/>
      <c r="I69" s="67"/>
      <c r="J69" s="13"/>
      <c r="K69" s="292">
        <v>3.0</v>
      </c>
      <c r="L69" s="319" t="s">
        <v>653</v>
      </c>
      <c r="M69" s="321">
        <v>38.0</v>
      </c>
      <c r="N69" s="321">
        <v>85.0</v>
      </c>
      <c r="O69" s="120">
        <v>51.0</v>
      </c>
      <c r="P69" s="322">
        <f t="shared" si="20"/>
        <v>2.236842105</v>
      </c>
      <c r="Q69" s="67"/>
      <c r="R69" s="67"/>
      <c r="S69" s="13"/>
      <c r="T69" s="292">
        <v>3.0</v>
      </c>
      <c r="U69" s="319" t="s">
        <v>655</v>
      </c>
      <c r="V69" s="321">
        <v>36.0</v>
      </c>
      <c r="W69" s="321">
        <v>74.0</v>
      </c>
      <c r="X69" s="120">
        <v>42.0</v>
      </c>
      <c r="Y69" s="322">
        <f t="shared" si="21"/>
        <v>2.055555556</v>
      </c>
      <c r="Z69" s="67"/>
      <c r="AA69" s="67"/>
      <c r="AB69" s="94"/>
      <c r="AC69" s="385">
        <v>2.0</v>
      </c>
      <c r="AD69" s="388" t="s">
        <v>656</v>
      </c>
      <c r="AE69" s="390" t="s">
        <v>657</v>
      </c>
      <c r="AG69" s="392">
        <v>2.472</v>
      </c>
      <c r="AH69" s="183"/>
      <c r="AI69" s="379"/>
      <c r="AJ69" s="380"/>
      <c r="AK69" s="380"/>
    </row>
    <row r="70">
      <c r="A70" s="242"/>
      <c r="B70" s="292">
        <v>4.0</v>
      </c>
      <c r="C70" s="319" t="s">
        <v>658</v>
      </c>
      <c r="D70" s="321">
        <v>34.0</v>
      </c>
      <c r="E70" s="321">
        <v>68.0</v>
      </c>
      <c r="F70" s="120">
        <v>33.0</v>
      </c>
      <c r="G70" s="322">
        <f t="shared" si="19"/>
        <v>2</v>
      </c>
      <c r="H70" s="67"/>
      <c r="I70" s="67"/>
      <c r="J70" s="13"/>
      <c r="K70" s="292">
        <v>4.0</v>
      </c>
      <c r="L70" s="319" t="s">
        <v>659</v>
      </c>
      <c r="M70" s="321">
        <v>38.0</v>
      </c>
      <c r="N70" s="321">
        <v>71.0</v>
      </c>
      <c r="O70" s="120">
        <v>50.0</v>
      </c>
      <c r="P70" s="322">
        <f t="shared" si="20"/>
        <v>1.868421053</v>
      </c>
      <c r="Q70" s="67"/>
      <c r="R70" s="67"/>
      <c r="S70" s="13"/>
      <c r="T70" s="292">
        <v>4.0</v>
      </c>
      <c r="U70" s="319" t="s">
        <v>661</v>
      </c>
      <c r="V70" s="321">
        <v>36.0</v>
      </c>
      <c r="W70" s="321">
        <v>72.0</v>
      </c>
      <c r="X70" s="120">
        <v>41.0</v>
      </c>
      <c r="Y70" s="322">
        <f t="shared" si="21"/>
        <v>2</v>
      </c>
      <c r="Z70" s="67"/>
      <c r="AA70" s="67"/>
      <c r="AB70" s="94"/>
      <c r="AC70" s="385">
        <v>2.0</v>
      </c>
      <c r="AD70" s="388" t="s">
        <v>663</v>
      </c>
      <c r="AE70" s="390" t="s">
        <v>495</v>
      </c>
      <c r="AG70" s="392">
        <v>2.406</v>
      </c>
      <c r="AH70" s="183"/>
      <c r="AI70" s="379"/>
      <c r="AJ70" s="380"/>
      <c r="AK70" s="380"/>
    </row>
    <row r="71">
      <c r="A71" s="242"/>
      <c r="B71" s="292">
        <v>5.0</v>
      </c>
      <c r="C71" s="319" t="s">
        <v>664</v>
      </c>
      <c r="D71" s="321">
        <v>34.0</v>
      </c>
      <c r="E71" s="321">
        <v>62.0</v>
      </c>
      <c r="F71" s="120">
        <v>45.0</v>
      </c>
      <c r="G71" s="322">
        <f t="shared" si="19"/>
        <v>1.823529412</v>
      </c>
      <c r="H71" s="67"/>
      <c r="I71" s="67"/>
      <c r="J71" s="13"/>
      <c r="K71" s="292">
        <v>5.0</v>
      </c>
      <c r="L71" s="319" t="s">
        <v>665</v>
      </c>
      <c r="M71" s="321">
        <v>38.0</v>
      </c>
      <c r="N71" s="321">
        <v>70.0</v>
      </c>
      <c r="O71" s="120">
        <v>33.0</v>
      </c>
      <c r="P71" s="322">
        <f t="shared" si="20"/>
        <v>1.842105263</v>
      </c>
      <c r="Q71" s="67"/>
      <c r="R71" s="67"/>
      <c r="S71" s="13"/>
      <c r="T71" s="292">
        <v>5.0</v>
      </c>
      <c r="U71" s="319" t="s">
        <v>666</v>
      </c>
      <c r="V71" s="321">
        <v>36.0</v>
      </c>
      <c r="W71" s="321">
        <v>70.0</v>
      </c>
      <c r="X71" s="120">
        <v>51.0</v>
      </c>
      <c r="Y71" s="322">
        <f t="shared" si="21"/>
        <v>1.944444444</v>
      </c>
      <c r="Z71" s="67"/>
      <c r="AA71" s="67"/>
      <c r="AB71" s="94"/>
      <c r="AC71" s="385">
        <v>2.0</v>
      </c>
      <c r="AD71" s="388" t="s">
        <v>668</v>
      </c>
      <c r="AE71" s="390" t="s">
        <v>449</v>
      </c>
      <c r="AG71" s="392">
        <v>2.395</v>
      </c>
      <c r="AH71" s="183"/>
      <c r="AI71" s="379"/>
      <c r="AJ71" s="380"/>
      <c r="AK71" s="380"/>
    </row>
    <row r="72">
      <c r="A72" s="13"/>
      <c r="B72" s="14"/>
      <c r="C72" s="13"/>
      <c r="D72" s="16"/>
      <c r="E72" s="252"/>
      <c r="F72" s="13"/>
      <c r="G72" s="92"/>
      <c r="H72" s="19"/>
      <c r="I72" s="19"/>
      <c r="J72" s="13"/>
      <c r="K72" s="14"/>
      <c r="L72" s="23"/>
      <c r="M72" s="23"/>
      <c r="N72" s="23"/>
      <c r="O72" s="23"/>
      <c r="P72" s="254"/>
      <c r="Q72" s="345"/>
      <c r="R72" s="345"/>
      <c r="S72" s="13"/>
      <c r="T72" s="234"/>
      <c r="U72" s="256"/>
      <c r="V72" s="257"/>
      <c r="X72" s="258"/>
      <c r="Z72" s="317"/>
      <c r="AA72" s="317"/>
      <c r="AB72" s="94"/>
      <c r="AC72" s="385">
        <v>2.0</v>
      </c>
      <c r="AD72" s="388" t="s">
        <v>673</v>
      </c>
      <c r="AE72" s="390" t="s">
        <v>485</v>
      </c>
      <c r="AG72" s="392">
        <v>2.361</v>
      </c>
      <c r="AH72" s="183"/>
      <c r="AI72" s="379"/>
      <c r="AJ72" s="380"/>
      <c r="AK72" s="380"/>
    </row>
    <row r="73">
      <c r="A73" s="13"/>
      <c r="B73" s="14"/>
      <c r="C73" s="24"/>
      <c r="D73" s="24"/>
      <c r="E73" s="13"/>
      <c r="F73" s="13"/>
      <c r="G73" s="92"/>
      <c r="H73" s="19"/>
      <c r="I73" s="19"/>
      <c r="J73" s="13"/>
      <c r="K73" s="14"/>
      <c r="L73" s="24"/>
      <c r="M73" s="24"/>
      <c r="N73" s="13"/>
      <c r="O73" s="13"/>
      <c r="P73" s="92"/>
      <c r="Q73" s="345"/>
      <c r="R73" s="345"/>
      <c r="S73" s="13"/>
      <c r="T73" s="234"/>
      <c r="U73" s="256"/>
      <c r="V73" s="257"/>
      <c r="X73" s="258"/>
      <c r="Z73" s="317"/>
      <c r="AA73" s="317"/>
      <c r="AB73" s="94"/>
      <c r="AC73" s="385">
        <v>2.0</v>
      </c>
      <c r="AD73" s="388" t="s">
        <v>647</v>
      </c>
      <c r="AE73" s="390" t="s">
        <v>444</v>
      </c>
      <c r="AG73" s="392">
        <v>2.333</v>
      </c>
      <c r="AH73" s="183"/>
      <c r="AI73" s="379">
        <v>79.0</v>
      </c>
      <c r="AJ73" s="380"/>
      <c r="AK73" s="380"/>
    </row>
    <row r="74">
      <c r="A74" s="13"/>
      <c r="B74" s="55"/>
      <c r="C74" s="102" t="s">
        <v>383</v>
      </c>
      <c r="D74" s="47"/>
      <c r="E74" s="90">
        <v>36.0</v>
      </c>
      <c r="F74" s="91" t="s">
        <v>18</v>
      </c>
      <c r="H74" s="296"/>
      <c r="I74" s="296"/>
      <c r="J74" s="13"/>
      <c r="K74" s="55"/>
      <c r="L74" s="102" t="s">
        <v>386</v>
      </c>
      <c r="M74" s="47"/>
      <c r="N74" s="90">
        <v>24.0</v>
      </c>
      <c r="O74" s="91" t="s">
        <v>18</v>
      </c>
      <c r="Q74" s="290"/>
      <c r="R74" s="290"/>
      <c r="S74" s="13"/>
      <c r="T74" s="55"/>
      <c r="U74" s="102" t="s">
        <v>389</v>
      </c>
      <c r="V74" s="47"/>
      <c r="W74" s="90">
        <v>22.0</v>
      </c>
      <c r="X74" s="91" t="s">
        <v>18</v>
      </c>
      <c r="Z74" s="296"/>
      <c r="AA74" s="296"/>
      <c r="AB74" s="94"/>
      <c r="AC74" s="385">
        <v>2.0</v>
      </c>
      <c r="AD74" s="388" t="s">
        <v>683</v>
      </c>
      <c r="AE74" s="390" t="s">
        <v>684</v>
      </c>
      <c r="AG74" s="392">
        <v>2.333</v>
      </c>
      <c r="AH74" s="183"/>
      <c r="AI74" s="379">
        <v>61.0</v>
      </c>
      <c r="AJ74" s="380"/>
      <c r="AK74" s="380"/>
    </row>
    <row r="75">
      <c r="A75" s="13"/>
      <c r="B75" s="117"/>
      <c r="C75" s="59" t="s">
        <v>22</v>
      </c>
      <c r="D75" s="113" t="s">
        <v>23</v>
      </c>
      <c r="E75" s="113" t="s">
        <v>24</v>
      </c>
      <c r="F75" s="117" t="s">
        <v>25</v>
      </c>
      <c r="G75" s="118" t="s">
        <v>26</v>
      </c>
      <c r="H75" s="62"/>
      <c r="I75" s="62"/>
      <c r="J75" s="13"/>
      <c r="K75" s="117"/>
      <c r="L75" s="59" t="s">
        <v>22</v>
      </c>
      <c r="M75" s="113" t="s">
        <v>23</v>
      </c>
      <c r="N75" s="113" t="s">
        <v>24</v>
      </c>
      <c r="O75" s="117" t="s">
        <v>25</v>
      </c>
      <c r="P75" s="118" t="s">
        <v>26</v>
      </c>
      <c r="Q75" s="290" t="s">
        <v>86</v>
      </c>
      <c r="R75" s="290" t="s">
        <v>87</v>
      </c>
      <c r="S75" s="13"/>
      <c r="T75" s="117"/>
      <c r="U75" s="59" t="s">
        <v>22</v>
      </c>
      <c r="V75" s="113" t="s">
        <v>23</v>
      </c>
      <c r="W75" s="113" t="s">
        <v>24</v>
      </c>
      <c r="X75" s="117" t="s">
        <v>25</v>
      </c>
      <c r="Y75" s="118" t="s">
        <v>26</v>
      </c>
      <c r="Z75" s="62"/>
      <c r="AA75" s="62"/>
      <c r="AB75" s="94"/>
      <c r="AC75" s="385">
        <v>2.0</v>
      </c>
      <c r="AD75" s="388" t="s">
        <v>685</v>
      </c>
      <c r="AE75" s="390" t="s">
        <v>543</v>
      </c>
      <c r="AG75" s="392">
        <v>2.316</v>
      </c>
      <c r="AH75" s="183"/>
      <c r="AI75" s="379">
        <v>106.0</v>
      </c>
      <c r="AJ75" s="380"/>
      <c r="AK75" s="380"/>
    </row>
    <row r="76">
      <c r="A76" s="90"/>
      <c r="B76" s="402" t="s">
        <v>113</v>
      </c>
      <c r="C76" s="304" t="s">
        <v>687</v>
      </c>
      <c r="D76" s="305">
        <v>36.0</v>
      </c>
      <c r="E76" s="305">
        <v>84.0</v>
      </c>
      <c r="F76" s="306">
        <v>56.0</v>
      </c>
      <c r="G76" s="308">
        <f t="shared" ref="G76:G80" si="22">SUM(E76/D76)</f>
        <v>2.333333333</v>
      </c>
      <c r="H76" s="67"/>
      <c r="I76" s="67"/>
      <c r="J76" s="13"/>
      <c r="K76" s="303" t="s">
        <v>113</v>
      </c>
      <c r="L76" s="304" t="s">
        <v>690</v>
      </c>
      <c r="M76" s="305">
        <v>24.0</v>
      </c>
      <c r="N76" s="305">
        <v>54.0</v>
      </c>
      <c r="O76" s="306">
        <v>56.0</v>
      </c>
      <c r="P76" s="308">
        <f t="shared" ref="P76:P80" si="23">SUM(N76/M76)</f>
        <v>2.25</v>
      </c>
      <c r="Q76" s="295">
        <f t="shared" ref="Q76:Q80" si="24">SUM(N76/N$74)</f>
        <v>2.25</v>
      </c>
      <c r="R76" s="295">
        <f t="shared" ref="R76:R80" si="25">SUM(((N$74-M76)*3)+N76)/N$74</f>
        <v>2.25</v>
      </c>
      <c r="S76" s="13"/>
      <c r="T76" s="303" t="s">
        <v>113</v>
      </c>
      <c r="U76" s="304" t="s">
        <v>693</v>
      </c>
      <c r="V76" s="305">
        <v>22.0</v>
      </c>
      <c r="W76" s="305">
        <v>52.0</v>
      </c>
      <c r="X76" s="306">
        <v>48.0</v>
      </c>
      <c r="Y76" s="308">
        <f t="shared" ref="Y76:Y80" si="26">SUM(W76/V76)</f>
        <v>2.363636364</v>
      </c>
      <c r="Z76" s="295">
        <f>SUM(W76/W$74)</f>
        <v>2.363636364</v>
      </c>
      <c r="AA76" s="295">
        <f>SUM(((W$74-V76)*3)+W76)/W$74</f>
        <v>2.363636364</v>
      </c>
      <c r="AB76" s="94"/>
      <c r="AC76" s="385">
        <v>2.0</v>
      </c>
      <c r="AD76" s="388" t="s">
        <v>697</v>
      </c>
      <c r="AE76" s="390" t="s">
        <v>464</v>
      </c>
      <c r="AG76" s="392">
        <v>2.316</v>
      </c>
      <c r="AH76" s="183"/>
      <c r="AI76" s="379">
        <v>74.0</v>
      </c>
      <c r="AJ76" s="380"/>
      <c r="AK76" s="380"/>
    </row>
    <row r="77">
      <c r="A77" s="242"/>
      <c r="B77" s="382">
        <v>2.0</v>
      </c>
      <c r="C77" s="304" t="s">
        <v>701</v>
      </c>
      <c r="D77" s="305">
        <v>36.0</v>
      </c>
      <c r="E77" s="305">
        <v>77.0</v>
      </c>
      <c r="F77" s="306">
        <v>61.0</v>
      </c>
      <c r="G77" s="308">
        <f t="shared" si="22"/>
        <v>2.138888889</v>
      </c>
      <c r="H77" s="67"/>
      <c r="I77" s="67"/>
      <c r="J77" s="13"/>
      <c r="K77" s="382">
        <v>2.0</v>
      </c>
      <c r="L77" s="304" t="s">
        <v>702</v>
      </c>
      <c r="M77" s="305">
        <v>24.0</v>
      </c>
      <c r="N77" s="305">
        <v>50.0</v>
      </c>
      <c r="O77" s="306">
        <v>16.0</v>
      </c>
      <c r="P77" s="308">
        <f t="shared" si="23"/>
        <v>2.083333333</v>
      </c>
      <c r="Q77" s="295">
        <f t="shared" si="24"/>
        <v>2.083333333</v>
      </c>
      <c r="R77" s="295">
        <f t="shared" si="25"/>
        <v>2.083333333</v>
      </c>
      <c r="S77" s="13"/>
      <c r="T77" s="408">
        <v>2.0</v>
      </c>
      <c r="U77" s="304" t="s">
        <v>706</v>
      </c>
      <c r="V77" s="305">
        <v>22.0</v>
      </c>
      <c r="W77" s="305">
        <v>49.0</v>
      </c>
      <c r="X77" s="306">
        <v>52.0</v>
      </c>
      <c r="Y77" s="308">
        <f t="shared" si="26"/>
        <v>2.227272727</v>
      </c>
      <c r="Z77" s="67"/>
      <c r="AA77" s="67"/>
      <c r="AB77" s="94"/>
      <c r="AC77" s="409">
        <v>2.0</v>
      </c>
      <c r="AD77" s="410" t="s">
        <v>712</v>
      </c>
      <c r="AE77" s="411" t="s">
        <v>402</v>
      </c>
      <c r="AG77" s="412">
        <v>2.289</v>
      </c>
      <c r="AH77" s="183"/>
      <c r="AI77" s="379"/>
      <c r="AJ77" s="380"/>
      <c r="AK77" s="380"/>
    </row>
    <row r="78">
      <c r="A78" s="242"/>
      <c r="B78" s="292">
        <v>3.0</v>
      </c>
      <c r="C78" s="319" t="s">
        <v>716</v>
      </c>
      <c r="D78" s="321">
        <v>36.0</v>
      </c>
      <c r="E78" s="321">
        <v>76.0</v>
      </c>
      <c r="F78" s="120">
        <v>40.0</v>
      </c>
      <c r="G78" s="322">
        <f t="shared" si="22"/>
        <v>2.111111111</v>
      </c>
      <c r="H78" s="67"/>
      <c r="I78" s="67"/>
      <c r="J78" s="13"/>
      <c r="K78" s="292">
        <v>3.0</v>
      </c>
      <c r="L78" s="319" t="s">
        <v>718</v>
      </c>
      <c r="M78" s="321">
        <v>24.0</v>
      </c>
      <c r="N78" s="321">
        <v>45.0</v>
      </c>
      <c r="O78" s="120">
        <v>24.0</v>
      </c>
      <c r="P78" s="322">
        <f t="shared" si="23"/>
        <v>1.875</v>
      </c>
      <c r="Q78" s="295">
        <f t="shared" si="24"/>
        <v>1.875</v>
      </c>
      <c r="R78" s="295">
        <f t="shared" si="25"/>
        <v>1.875</v>
      </c>
      <c r="S78" s="13"/>
      <c r="T78" s="413">
        <v>3.0</v>
      </c>
      <c r="U78" s="319" t="s">
        <v>722</v>
      </c>
      <c r="V78" s="321">
        <v>22.0</v>
      </c>
      <c r="W78" s="321">
        <v>48.0</v>
      </c>
      <c r="X78" s="120">
        <v>42.0</v>
      </c>
      <c r="Y78" s="322">
        <f t="shared" si="26"/>
        <v>2.181818182</v>
      </c>
      <c r="Z78" s="67"/>
      <c r="AA78" s="67"/>
      <c r="AB78" s="94"/>
      <c r="AC78" s="414">
        <v>2.0</v>
      </c>
      <c r="AD78" s="416" t="s">
        <v>723</v>
      </c>
      <c r="AE78" s="418" t="s">
        <v>646</v>
      </c>
      <c r="AG78" s="421">
        <v>2.265</v>
      </c>
      <c r="AH78" s="183"/>
      <c r="AI78" s="379"/>
      <c r="AJ78" s="380"/>
      <c r="AK78" s="380"/>
    </row>
    <row r="79">
      <c r="A79" s="242"/>
      <c r="B79" s="292">
        <v>4.0</v>
      </c>
      <c r="C79" s="319" t="s">
        <v>730</v>
      </c>
      <c r="D79" s="321">
        <v>36.0</v>
      </c>
      <c r="E79" s="321">
        <v>71.0</v>
      </c>
      <c r="F79" s="120">
        <v>34.0</v>
      </c>
      <c r="G79" s="322">
        <f t="shared" si="22"/>
        <v>1.972222222</v>
      </c>
      <c r="H79" s="67"/>
      <c r="I79" s="67"/>
      <c r="J79" s="13"/>
      <c r="K79" s="292">
        <v>4.0</v>
      </c>
      <c r="L79" s="319" t="s">
        <v>731</v>
      </c>
      <c r="M79" s="321">
        <v>24.0</v>
      </c>
      <c r="N79" s="321">
        <v>44.0</v>
      </c>
      <c r="O79" s="120">
        <v>31.0</v>
      </c>
      <c r="P79" s="322">
        <f t="shared" si="23"/>
        <v>1.833333333</v>
      </c>
      <c r="Q79" s="295">
        <f t="shared" si="24"/>
        <v>1.833333333</v>
      </c>
      <c r="R79" s="295">
        <f t="shared" si="25"/>
        <v>1.833333333</v>
      </c>
      <c r="S79" s="13"/>
      <c r="T79" s="292">
        <v>4.0</v>
      </c>
      <c r="U79" s="319" t="s">
        <v>733</v>
      </c>
      <c r="V79" s="321">
        <v>22.0</v>
      </c>
      <c r="W79" s="321">
        <v>46.0</v>
      </c>
      <c r="X79" s="120">
        <v>58.0</v>
      </c>
      <c r="Y79" s="322">
        <f t="shared" si="26"/>
        <v>2.090909091</v>
      </c>
      <c r="Z79" s="67"/>
      <c r="AA79" s="67"/>
      <c r="AB79" s="94"/>
      <c r="AC79" s="426">
        <v>2.0</v>
      </c>
      <c r="AD79" s="431" t="s">
        <v>642</v>
      </c>
      <c r="AE79" s="433" t="s">
        <v>497</v>
      </c>
      <c r="AG79" s="434">
        <v>2.235</v>
      </c>
      <c r="AH79" s="183"/>
      <c r="AI79" s="379"/>
      <c r="AJ79" s="380"/>
      <c r="AK79" s="380"/>
    </row>
    <row r="80">
      <c r="A80" s="242"/>
      <c r="B80" s="292">
        <v>5.0</v>
      </c>
      <c r="C80" s="319" t="s">
        <v>736</v>
      </c>
      <c r="D80" s="321">
        <v>36.0</v>
      </c>
      <c r="E80" s="321">
        <v>71.0</v>
      </c>
      <c r="F80" s="120">
        <v>30.0</v>
      </c>
      <c r="G80" s="322">
        <f t="shared" si="22"/>
        <v>1.972222222</v>
      </c>
      <c r="H80" s="67"/>
      <c r="I80" s="67"/>
      <c r="J80" s="13"/>
      <c r="K80" s="292">
        <v>5.0</v>
      </c>
      <c r="L80" s="319" t="s">
        <v>737</v>
      </c>
      <c r="M80" s="321">
        <v>24.0</v>
      </c>
      <c r="N80" s="321">
        <v>41.0</v>
      </c>
      <c r="O80" s="120">
        <v>14.0</v>
      </c>
      <c r="P80" s="322">
        <f t="shared" si="23"/>
        <v>1.708333333</v>
      </c>
      <c r="Q80" s="295">
        <f t="shared" si="24"/>
        <v>1.708333333</v>
      </c>
      <c r="R80" s="295">
        <f t="shared" si="25"/>
        <v>1.708333333</v>
      </c>
      <c r="S80" s="13"/>
      <c r="T80" s="292">
        <v>5.0</v>
      </c>
      <c r="U80" s="319" t="s">
        <v>738</v>
      </c>
      <c r="V80" s="321">
        <v>22.0</v>
      </c>
      <c r="W80" s="321">
        <v>43.0</v>
      </c>
      <c r="X80" s="120">
        <v>24.0</v>
      </c>
      <c r="Y80" s="322">
        <f t="shared" si="26"/>
        <v>1.954545455</v>
      </c>
      <c r="Z80" s="295"/>
      <c r="AA80" s="295"/>
      <c r="AB80" s="94"/>
      <c r="AC80" s="414">
        <v>2.0</v>
      </c>
      <c r="AD80" s="437" t="s">
        <v>739</v>
      </c>
      <c r="AE80" s="438" t="s">
        <v>740</v>
      </c>
      <c r="AG80" s="421">
        <v>2.227</v>
      </c>
      <c r="AH80" s="183"/>
      <c r="AI80" s="379"/>
      <c r="AJ80" s="380"/>
      <c r="AK80" s="380"/>
    </row>
    <row r="81">
      <c r="A81" s="13"/>
      <c r="B81" s="14"/>
      <c r="C81" s="13"/>
      <c r="D81" s="16"/>
      <c r="E81" s="13"/>
      <c r="F81" s="13"/>
      <c r="G81" s="254"/>
      <c r="H81" s="19"/>
      <c r="I81" s="19"/>
      <c r="J81" s="13"/>
      <c r="K81" s="14"/>
      <c r="L81" s="13"/>
      <c r="M81" s="13"/>
      <c r="N81" s="13"/>
      <c r="O81" s="13"/>
      <c r="P81" s="254"/>
      <c r="Q81" s="345"/>
      <c r="R81" s="345"/>
      <c r="S81" s="13"/>
      <c r="T81" s="14"/>
      <c r="U81" s="13"/>
      <c r="V81" s="13"/>
      <c r="W81" s="13"/>
      <c r="X81" s="13"/>
      <c r="Y81" s="254"/>
      <c r="Z81" s="19"/>
      <c r="AA81" s="19"/>
      <c r="AB81" s="94"/>
      <c r="AC81" s="414">
        <v>2.0</v>
      </c>
      <c r="AD81" s="416" t="s">
        <v>742</v>
      </c>
      <c r="AE81" s="418" t="s">
        <v>743</v>
      </c>
      <c r="AG81" s="421">
        <v>2.211</v>
      </c>
      <c r="AH81" s="183"/>
      <c r="AI81" s="379"/>
      <c r="AJ81" s="380"/>
      <c r="AK81" s="380"/>
    </row>
    <row r="82">
      <c r="A82" s="13"/>
      <c r="B82" s="14"/>
      <c r="C82" s="24"/>
      <c r="D82" s="24"/>
      <c r="E82" s="13"/>
      <c r="F82" s="13"/>
      <c r="G82" s="92"/>
      <c r="H82" s="19"/>
      <c r="I82" s="19"/>
      <c r="J82" s="13"/>
      <c r="K82" s="14"/>
      <c r="L82" s="24"/>
      <c r="M82" s="24"/>
      <c r="N82" s="13"/>
      <c r="O82" s="13"/>
      <c r="P82" s="92"/>
      <c r="Q82" s="345"/>
      <c r="R82" s="345"/>
      <c r="S82" s="13"/>
      <c r="T82" s="14"/>
      <c r="U82" s="24"/>
      <c r="V82" s="24"/>
      <c r="W82" s="13"/>
      <c r="X82" s="13"/>
      <c r="Y82" s="92"/>
      <c r="Z82" s="19"/>
      <c r="AA82" s="19"/>
      <c r="AB82" s="94"/>
      <c r="AC82" s="414">
        <v>2.0</v>
      </c>
      <c r="AD82" s="416" t="s">
        <v>745</v>
      </c>
      <c r="AE82" s="418" t="s">
        <v>365</v>
      </c>
      <c r="AG82" s="421">
        <v>2.158</v>
      </c>
      <c r="AH82" s="183"/>
      <c r="AI82" s="379"/>
      <c r="AJ82" s="380"/>
      <c r="AK82" s="380"/>
    </row>
    <row r="83">
      <c r="A83" s="13"/>
      <c r="B83" s="55"/>
      <c r="C83" s="102" t="s">
        <v>455</v>
      </c>
      <c r="D83" s="47"/>
      <c r="E83" s="90">
        <v>36.0</v>
      </c>
      <c r="F83" s="91" t="s">
        <v>18</v>
      </c>
      <c r="H83" s="296"/>
      <c r="I83" s="296"/>
      <c r="J83" s="13"/>
      <c r="K83" s="55"/>
      <c r="L83" s="102" t="s">
        <v>457</v>
      </c>
      <c r="M83" s="47"/>
      <c r="N83" s="90">
        <v>38.0</v>
      </c>
      <c r="O83" s="91" t="s">
        <v>18</v>
      </c>
      <c r="Q83" s="290"/>
      <c r="R83" s="290"/>
      <c r="S83" s="13"/>
      <c r="T83" s="55"/>
      <c r="U83" s="102" t="s">
        <v>459</v>
      </c>
      <c r="V83" s="47"/>
      <c r="W83" s="90">
        <v>38.0</v>
      </c>
      <c r="X83" s="91" t="s">
        <v>18</v>
      </c>
      <c r="Z83" s="296"/>
      <c r="AA83" s="296"/>
      <c r="AB83" s="94"/>
      <c r="AC83" s="414">
        <v>2.0</v>
      </c>
      <c r="AD83" s="437" t="s">
        <v>748</v>
      </c>
      <c r="AE83" s="438" t="s">
        <v>625</v>
      </c>
      <c r="AG83" s="421">
        <v>2.139</v>
      </c>
      <c r="AH83" s="183"/>
      <c r="AI83" s="440"/>
      <c r="AJ83" s="441"/>
      <c r="AK83" s="441"/>
    </row>
    <row r="84">
      <c r="A84" s="13"/>
      <c r="B84" s="117"/>
      <c r="C84" s="59" t="s">
        <v>22</v>
      </c>
      <c r="D84" s="113" t="s">
        <v>23</v>
      </c>
      <c r="E84" s="113" t="s">
        <v>24</v>
      </c>
      <c r="F84" s="117" t="s">
        <v>25</v>
      </c>
      <c r="G84" s="118" t="s">
        <v>26</v>
      </c>
      <c r="H84" s="62"/>
      <c r="I84" s="62"/>
      <c r="J84" s="13"/>
      <c r="K84" s="117"/>
      <c r="L84" s="59" t="s">
        <v>22</v>
      </c>
      <c r="M84" s="113" t="s">
        <v>23</v>
      </c>
      <c r="N84" s="113" t="s">
        <v>24</v>
      </c>
      <c r="O84" s="117" t="s">
        <v>25</v>
      </c>
      <c r="P84" s="118" t="s">
        <v>26</v>
      </c>
      <c r="Q84" s="62"/>
      <c r="R84" s="62"/>
      <c r="S84" s="13"/>
      <c r="T84" s="117"/>
      <c r="U84" s="59" t="s">
        <v>285</v>
      </c>
      <c r="V84" s="113" t="s">
        <v>23</v>
      </c>
      <c r="W84" s="113" t="s">
        <v>24</v>
      </c>
      <c r="X84" s="117" t="s">
        <v>25</v>
      </c>
      <c r="Y84" s="118" t="s">
        <v>26</v>
      </c>
      <c r="Z84" s="62"/>
      <c r="AA84" s="62"/>
      <c r="AB84" s="94"/>
      <c r="AC84" s="414">
        <v>2.0</v>
      </c>
      <c r="AD84" s="437" t="s">
        <v>702</v>
      </c>
      <c r="AE84" s="442" t="s">
        <v>650</v>
      </c>
      <c r="AG84" s="421">
        <v>2.083</v>
      </c>
      <c r="AH84" s="183"/>
      <c r="AI84" s="379"/>
      <c r="AJ84" s="380"/>
      <c r="AK84" s="380"/>
    </row>
    <row r="85">
      <c r="A85" s="292"/>
      <c r="B85" s="303" t="s">
        <v>113</v>
      </c>
      <c r="C85" s="304" t="s">
        <v>750</v>
      </c>
      <c r="D85" s="305">
        <v>36.0</v>
      </c>
      <c r="E85" s="305">
        <v>93.0</v>
      </c>
      <c r="F85" s="306">
        <v>92.0</v>
      </c>
      <c r="G85" s="308">
        <f t="shared" ref="G85:G89" si="27">SUM(E85/D85)</f>
        <v>2.583333333</v>
      </c>
      <c r="H85" s="67"/>
      <c r="I85" s="67"/>
      <c r="J85" s="13"/>
      <c r="K85" s="303" t="s">
        <v>113</v>
      </c>
      <c r="L85" s="304" t="s">
        <v>751</v>
      </c>
      <c r="M85" s="305">
        <v>38.0</v>
      </c>
      <c r="N85" s="305">
        <v>90.0</v>
      </c>
      <c r="O85" s="306">
        <v>92.0</v>
      </c>
      <c r="P85" s="308">
        <f t="shared" ref="P85:P89" si="28">SUM(N85/M85)</f>
        <v>2.368421053</v>
      </c>
      <c r="Q85" s="67"/>
      <c r="R85" s="67"/>
      <c r="S85" s="13"/>
      <c r="T85" s="303" t="s">
        <v>113</v>
      </c>
      <c r="U85" s="304" t="s">
        <v>752</v>
      </c>
      <c r="V85" s="305">
        <v>38.0</v>
      </c>
      <c r="W85" s="305">
        <v>85.0</v>
      </c>
      <c r="X85" s="306">
        <v>84.0</v>
      </c>
      <c r="Y85" s="308">
        <f t="shared" ref="Y85:Y89" si="29">SUM(W85/V85)</f>
        <v>2.236842105</v>
      </c>
      <c r="Z85" s="67"/>
      <c r="AA85" s="67"/>
      <c r="AB85" s="94"/>
      <c r="AC85" s="445">
        <v>2.0</v>
      </c>
      <c r="AD85" s="446" t="s">
        <v>753</v>
      </c>
      <c r="AE85" s="447" t="s">
        <v>453</v>
      </c>
      <c r="AF85" s="30"/>
      <c r="AG85" s="448">
        <v>2.053</v>
      </c>
      <c r="AH85" s="31"/>
      <c r="AI85" s="449"/>
      <c r="AJ85" s="380"/>
      <c r="AK85" s="380"/>
    </row>
    <row r="86">
      <c r="A86" s="242"/>
      <c r="B86" s="384">
        <v>2.0</v>
      </c>
      <c r="C86" s="304" t="s">
        <v>673</v>
      </c>
      <c r="D86" s="305">
        <v>36.0</v>
      </c>
      <c r="E86" s="305">
        <v>85.0</v>
      </c>
      <c r="F86" s="306">
        <v>73.0</v>
      </c>
      <c r="G86" s="308">
        <f t="shared" si="27"/>
        <v>2.361111111</v>
      </c>
      <c r="H86" s="67"/>
      <c r="I86" s="67"/>
      <c r="J86" s="13"/>
      <c r="K86" s="384">
        <v>2.0</v>
      </c>
      <c r="L86" s="304" t="s">
        <v>697</v>
      </c>
      <c r="M86" s="305">
        <v>38.0</v>
      </c>
      <c r="N86" s="305">
        <v>88.0</v>
      </c>
      <c r="O86" s="306">
        <v>74.0</v>
      </c>
      <c r="P86" s="308">
        <f t="shared" si="28"/>
        <v>2.315789474</v>
      </c>
      <c r="Q86" s="67"/>
      <c r="R86" s="67"/>
      <c r="S86" s="13"/>
      <c r="T86" s="382">
        <v>2.0</v>
      </c>
      <c r="U86" s="304" t="s">
        <v>753</v>
      </c>
      <c r="V86" s="305">
        <v>38.0</v>
      </c>
      <c r="W86" s="305">
        <v>78.0</v>
      </c>
      <c r="X86" s="306">
        <v>40.0</v>
      </c>
      <c r="Y86" s="308">
        <f t="shared" si="29"/>
        <v>2.052631579</v>
      </c>
      <c r="Z86" s="67"/>
      <c r="AA86" s="67"/>
      <c r="AB86" s="94"/>
      <c r="AC86" s="292"/>
      <c r="AD86" s="451"/>
      <c r="AE86" s="292"/>
      <c r="AF86" s="292"/>
      <c r="AG86" s="15"/>
      <c r="AH86" s="322"/>
      <c r="AI86" s="381"/>
      <c r="AJ86" s="381"/>
      <c r="AK86" s="277"/>
    </row>
    <row r="87">
      <c r="A87" s="242"/>
      <c r="B87" s="292">
        <v>3.0</v>
      </c>
      <c r="C87" s="319" t="s">
        <v>757</v>
      </c>
      <c r="D87" s="321">
        <v>36.0</v>
      </c>
      <c r="E87" s="321">
        <v>83.0</v>
      </c>
      <c r="F87" s="120">
        <v>65.0</v>
      </c>
      <c r="G87" s="322">
        <f t="shared" si="27"/>
        <v>2.305555556</v>
      </c>
      <c r="H87" s="67"/>
      <c r="I87" s="67"/>
      <c r="J87" s="13"/>
      <c r="K87" s="292">
        <v>3.0</v>
      </c>
      <c r="L87" s="319" t="s">
        <v>758</v>
      </c>
      <c r="M87" s="321">
        <v>38.0</v>
      </c>
      <c r="N87" s="321">
        <v>79.0</v>
      </c>
      <c r="O87" s="120">
        <v>30.0</v>
      </c>
      <c r="P87" s="322">
        <f t="shared" si="28"/>
        <v>2.078947368</v>
      </c>
      <c r="Q87" s="67"/>
      <c r="R87" s="67"/>
      <c r="S87" s="13"/>
      <c r="T87" s="292">
        <v>3.0</v>
      </c>
      <c r="U87" s="319" t="s">
        <v>759</v>
      </c>
      <c r="V87" s="321">
        <v>38.0</v>
      </c>
      <c r="W87" s="321">
        <v>72.0</v>
      </c>
      <c r="X87" s="120">
        <v>36.0</v>
      </c>
      <c r="Y87" s="322">
        <f t="shared" si="29"/>
        <v>1.894736842</v>
      </c>
      <c r="Z87" s="67"/>
      <c r="AA87" s="67"/>
      <c r="AB87" s="94"/>
      <c r="AC87" s="292"/>
      <c r="AD87" s="451"/>
      <c r="AE87" s="292"/>
      <c r="AF87" s="292"/>
      <c r="AG87" s="15"/>
      <c r="AH87" s="322"/>
      <c r="AI87" s="381"/>
      <c r="AJ87" s="381"/>
      <c r="AK87" s="277"/>
    </row>
    <row r="88">
      <c r="A88" s="242"/>
      <c r="B88" s="292">
        <v>4.0</v>
      </c>
      <c r="C88" s="319" t="s">
        <v>760</v>
      </c>
      <c r="D88" s="321">
        <v>36.0</v>
      </c>
      <c r="E88" s="321">
        <v>74.0</v>
      </c>
      <c r="F88" s="120">
        <v>48.0</v>
      </c>
      <c r="G88" s="322">
        <f t="shared" si="27"/>
        <v>2.055555556</v>
      </c>
      <c r="H88" s="67"/>
      <c r="I88" s="67"/>
      <c r="J88" s="13"/>
      <c r="K88" s="292">
        <v>4.0</v>
      </c>
      <c r="L88" s="319" t="s">
        <v>762</v>
      </c>
      <c r="M88" s="321">
        <v>38.0</v>
      </c>
      <c r="N88" s="321">
        <v>77.0</v>
      </c>
      <c r="O88" s="120">
        <v>73.0</v>
      </c>
      <c r="P88" s="322">
        <f t="shared" si="28"/>
        <v>2.026315789</v>
      </c>
      <c r="Q88" s="67"/>
      <c r="R88" s="67"/>
      <c r="S88" s="13"/>
      <c r="T88" s="292">
        <v>4.0</v>
      </c>
      <c r="U88" s="319" t="s">
        <v>763</v>
      </c>
      <c r="V88" s="321">
        <v>38.0</v>
      </c>
      <c r="W88" s="321">
        <v>71.0</v>
      </c>
      <c r="X88" s="120">
        <v>39.0</v>
      </c>
      <c r="Y88" s="322">
        <f t="shared" si="29"/>
        <v>1.868421053</v>
      </c>
      <c r="Z88" s="67"/>
      <c r="AA88" s="67"/>
      <c r="AB88" s="94"/>
      <c r="AC88" s="292"/>
      <c r="AD88" s="451"/>
      <c r="AE88" s="292"/>
      <c r="AF88" s="292"/>
      <c r="AG88" s="15"/>
      <c r="AH88" s="322"/>
      <c r="AI88" s="381"/>
      <c r="AJ88" s="381"/>
      <c r="AK88" s="277"/>
    </row>
    <row r="89">
      <c r="A89" s="242"/>
      <c r="B89" s="292">
        <v>5.0</v>
      </c>
      <c r="C89" s="319" t="s">
        <v>765</v>
      </c>
      <c r="D89" s="321">
        <v>36.0</v>
      </c>
      <c r="E89" s="321">
        <v>73.0</v>
      </c>
      <c r="F89" s="120">
        <v>59.0</v>
      </c>
      <c r="G89" s="322">
        <f t="shared" si="27"/>
        <v>2.027777778</v>
      </c>
      <c r="H89" s="67"/>
      <c r="I89" s="67"/>
      <c r="J89" s="13"/>
      <c r="K89" s="292">
        <v>5.0</v>
      </c>
      <c r="L89" s="319" t="s">
        <v>766</v>
      </c>
      <c r="M89" s="321">
        <v>38.0</v>
      </c>
      <c r="N89" s="321">
        <v>69.0</v>
      </c>
      <c r="O89" s="120">
        <v>30.0</v>
      </c>
      <c r="P89" s="322">
        <f t="shared" si="28"/>
        <v>1.815789474</v>
      </c>
      <c r="Q89" s="67"/>
      <c r="R89" s="67"/>
      <c r="S89" s="13"/>
      <c r="T89" s="292">
        <v>5.0</v>
      </c>
      <c r="U89" s="319" t="s">
        <v>768</v>
      </c>
      <c r="V89" s="321">
        <v>37.0</v>
      </c>
      <c r="W89" s="321">
        <v>68.0</v>
      </c>
      <c r="X89" s="120">
        <v>34.0</v>
      </c>
      <c r="Y89" s="322">
        <f t="shared" si="29"/>
        <v>1.837837838</v>
      </c>
      <c r="Z89" s="67"/>
      <c r="AA89" s="67"/>
      <c r="AB89" s="94"/>
      <c r="AC89" s="292"/>
      <c r="AD89" s="451"/>
      <c r="AE89" s="292"/>
      <c r="AF89" s="292"/>
      <c r="AG89" s="15"/>
      <c r="AH89" s="322"/>
      <c r="AI89" s="381"/>
      <c r="AJ89" s="381"/>
      <c r="AK89" s="277"/>
    </row>
    <row r="90">
      <c r="A90" s="14"/>
      <c r="B90" s="17"/>
      <c r="C90" s="307"/>
      <c r="D90" s="309"/>
      <c r="E90" s="309"/>
      <c r="F90" s="17"/>
      <c r="G90" s="311"/>
      <c r="H90" s="162"/>
      <c r="I90" s="162"/>
      <c r="J90" s="13"/>
      <c r="K90" s="309"/>
      <c r="L90" s="307"/>
      <c r="M90" s="309"/>
      <c r="N90" s="309"/>
      <c r="O90" s="17"/>
      <c r="P90" s="311"/>
      <c r="Q90" s="193"/>
      <c r="R90" s="193"/>
      <c r="S90" s="13"/>
      <c r="T90" s="14"/>
      <c r="U90" s="13"/>
      <c r="V90" s="13"/>
      <c r="W90" s="13"/>
      <c r="X90" s="13"/>
      <c r="Y90" s="92"/>
      <c r="Z90" s="162"/>
      <c r="AA90" s="162"/>
      <c r="AB90" s="94"/>
      <c r="AC90" s="94"/>
      <c r="AD90" s="94"/>
      <c r="AE90" s="94"/>
      <c r="AF90" s="94"/>
      <c r="AG90" s="94"/>
      <c r="AH90" s="94"/>
      <c r="AI90" s="13"/>
      <c r="AJ90" s="13"/>
      <c r="AK90" s="13"/>
    </row>
    <row r="91">
      <c r="A91" s="13"/>
      <c r="B91" s="14"/>
      <c r="C91" s="24"/>
      <c r="D91" s="24"/>
      <c r="E91" s="13"/>
      <c r="F91" s="13"/>
      <c r="G91" s="92"/>
      <c r="H91" s="19"/>
      <c r="I91" s="19"/>
      <c r="J91" s="13"/>
      <c r="K91" s="14"/>
      <c r="L91" s="24"/>
      <c r="M91" s="24"/>
      <c r="N91" s="13"/>
      <c r="O91" s="13"/>
      <c r="P91" s="92"/>
      <c r="Q91" s="345"/>
      <c r="R91" s="345"/>
      <c r="S91" s="13"/>
      <c r="T91" s="325"/>
      <c r="U91" s="325"/>
      <c r="V91" s="325"/>
      <c r="W91" s="325"/>
      <c r="X91" s="325"/>
      <c r="Y91" s="325"/>
      <c r="Z91" s="298"/>
      <c r="AA91" s="298"/>
      <c r="AB91" s="94"/>
      <c r="AC91" s="94"/>
      <c r="AD91" s="94"/>
      <c r="AE91" s="94"/>
      <c r="AF91" s="94"/>
      <c r="AG91" s="94"/>
      <c r="AH91" s="94"/>
      <c r="AI91" s="13"/>
      <c r="AJ91" s="13"/>
      <c r="AK91" s="13"/>
    </row>
    <row r="92">
      <c r="A92" s="13"/>
      <c r="B92" s="55"/>
      <c r="C92" s="102" t="s">
        <v>508</v>
      </c>
      <c r="D92" s="47"/>
      <c r="E92" s="90">
        <v>38.0</v>
      </c>
      <c r="F92" s="91" t="s">
        <v>18</v>
      </c>
      <c r="H92" s="296"/>
      <c r="I92" s="296"/>
      <c r="J92" s="13"/>
      <c r="K92" s="55"/>
      <c r="L92" s="102" t="s">
        <v>532</v>
      </c>
      <c r="M92" s="47"/>
      <c r="N92" s="90">
        <v>38.0</v>
      </c>
      <c r="O92" s="91" t="s">
        <v>18</v>
      </c>
      <c r="Q92" s="290"/>
      <c r="R92" s="290"/>
      <c r="S92" s="13"/>
      <c r="T92" s="55"/>
      <c r="U92" s="102" t="s">
        <v>537</v>
      </c>
      <c r="V92" s="47"/>
      <c r="W92" s="90">
        <v>36.0</v>
      </c>
      <c r="X92" s="91" t="s">
        <v>18</v>
      </c>
      <c r="Z92" s="296"/>
      <c r="AA92" s="296"/>
      <c r="AB92" s="94"/>
      <c r="AC92" s="55"/>
      <c r="AD92" s="102" t="s">
        <v>644</v>
      </c>
      <c r="AE92" s="47"/>
      <c r="AF92" s="90">
        <v>32.0</v>
      </c>
      <c r="AG92" s="91" t="s">
        <v>18</v>
      </c>
      <c r="AI92" s="296"/>
      <c r="AJ92" s="296"/>
      <c r="AK92" s="296"/>
    </row>
    <row r="93">
      <c r="A93" s="13"/>
      <c r="B93" s="117"/>
      <c r="C93" s="59" t="s">
        <v>22</v>
      </c>
      <c r="D93" s="113" t="s">
        <v>23</v>
      </c>
      <c r="E93" s="113" t="s">
        <v>24</v>
      </c>
      <c r="F93" s="117" t="s">
        <v>25</v>
      </c>
      <c r="G93" s="118" t="s">
        <v>26</v>
      </c>
      <c r="H93" s="62"/>
      <c r="I93" s="62"/>
      <c r="J93" s="13"/>
      <c r="K93" s="117"/>
      <c r="L93" s="59" t="s">
        <v>22</v>
      </c>
      <c r="M93" s="113" t="s">
        <v>23</v>
      </c>
      <c r="N93" s="113" t="s">
        <v>24</v>
      </c>
      <c r="O93" s="117" t="s">
        <v>25</v>
      </c>
      <c r="P93" s="118" t="s">
        <v>26</v>
      </c>
      <c r="Q93" s="290" t="s">
        <v>86</v>
      </c>
      <c r="R93" s="290" t="s">
        <v>87</v>
      </c>
      <c r="S93" s="13"/>
      <c r="T93" s="117"/>
      <c r="U93" s="59" t="s">
        <v>22</v>
      </c>
      <c r="V93" s="113" t="s">
        <v>23</v>
      </c>
      <c r="W93" s="113" t="s">
        <v>24</v>
      </c>
      <c r="X93" s="117" t="s">
        <v>25</v>
      </c>
      <c r="Y93" s="118" t="s">
        <v>26</v>
      </c>
      <c r="Z93" s="62"/>
      <c r="AA93" s="62"/>
      <c r="AB93" s="94"/>
      <c r="AC93" s="117"/>
      <c r="AD93" s="59" t="s">
        <v>22</v>
      </c>
      <c r="AE93" s="113" t="s">
        <v>23</v>
      </c>
      <c r="AF93" s="113" t="s">
        <v>24</v>
      </c>
      <c r="AG93" s="117" t="s">
        <v>25</v>
      </c>
      <c r="AH93" s="118" t="s">
        <v>26</v>
      </c>
      <c r="AI93" s="62"/>
      <c r="AJ93" s="62"/>
    </row>
    <row r="94">
      <c r="A94" s="127"/>
      <c r="B94" s="303" t="s">
        <v>113</v>
      </c>
      <c r="C94" s="304" t="s">
        <v>773</v>
      </c>
      <c r="D94" s="305">
        <v>38.0</v>
      </c>
      <c r="E94" s="305">
        <v>84.0</v>
      </c>
      <c r="F94" s="306">
        <v>64.0</v>
      </c>
      <c r="G94" s="308">
        <f t="shared" ref="G94:G98" si="30">SUM(E94/D94)</f>
        <v>2.210526316</v>
      </c>
      <c r="H94" s="67"/>
      <c r="I94" s="67"/>
      <c r="J94" s="13"/>
      <c r="K94" s="303" t="s">
        <v>113</v>
      </c>
      <c r="L94" s="304" t="s">
        <v>775</v>
      </c>
      <c r="M94" s="305">
        <v>38.0</v>
      </c>
      <c r="N94" s="305">
        <v>93.0</v>
      </c>
      <c r="O94" s="306">
        <v>69.0</v>
      </c>
      <c r="P94" s="308">
        <f t="shared" ref="P94:P98" si="31">SUM(N94/M94)</f>
        <v>2.447368421</v>
      </c>
      <c r="Q94" s="295">
        <f t="shared" ref="Q94:Q98" si="32">SUM(N94/N$92)</f>
        <v>2.447368421</v>
      </c>
      <c r="R94" s="295">
        <f t="shared" ref="R94:R98" si="33">SUM(((N$92-M94)*3)+N94)/N$92</f>
        <v>2.447368421</v>
      </c>
      <c r="S94" s="13"/>
      <c r="T94" s="303" t="s">
        <v>113</v>
      </c>
      <c r="U94" s="304" t="s">
        <v>779</v>
      </c>
      <c r="V94" s="305">
        <v>36.0</v>
      </c>
      <c r="W94" s="305">
        <v>91.0</v>
      </c>
      <c r="X94" s="306">
        <v>79.0</v>
      </c>
      <c r="Y94" s="308">
        <f t="shared" ref="Y94:Y98" si="34">SUM(W94/V94)</f>
        <v>2.527777778</v>
      </c>
      <c r="Z94" s="67"/>
      <c r="AA94" s="67"/>
      <c r="AB94" s="94"/>
      <c r="AC94" s="303" t="s">
        <v>113</v>
      </c>
      <c r="AD94" s="304" t="s">
        <v>780</v>
      </c>
      <c r="AE94" s="305">
        <v>32.0</v>
      </c>
      <c r="AF94" s="305">
        <v>80.0</v>
      </c>
      <c r="AG94" s="306">
        <v>60.0</v>
      </c>
      <c r="AH94" s="308">
        <f t="shared" ref="AH94:AH98" si="35">SUM(AF94/AE94)</f>
        <v>2.5</v>
      </c>
      <c r="AI94" s="67"/>
      <c r="AJ94" s="67"/>
    </row>
    <row r="95">
      <c r="A95" s="60"/>
      <c r="B95" s="382">
        <v>2.0</v>
      </c>
      <c r="C95" s="304" t="s">
        <v>745</v>
      </c>
      <c r="D95" s="305">
        <v>38.0</v>
      </c>
      <c r="E95" s="305">
        <v>82.0</v>
      </c>
      <c r="F95" s="306">
        <v>49.0</v>
      </c>
      <c r="G95" s="308">
        <f t="shared" si="30"/>
        <v>2.157894737</v>
      </c>
      <c r="H95" s="67"/>
      <c r="I95" s="67"/>
      <c r="J95" s="13"/>
      <c r="K95" s="384">
        <v>2.0</v>
      </c>
      <c r="L95" s="304" t="s">
        <v>668</v>
      </c>
      <c r="M95" s="305">
        <v>38.0</v>
      </c>
      <c r="N95" s="305">
        <v>91.0</v>
      </c>
      <c r="O95" s="306">
        <v>61.0</v>
      </c>
      <c r="P95" s="308">
        <f t="shared" si="31"/>
        <v>2.394736842</v>
      </c>
      <c r="Q95" s="295">
        <f t="shared" si="32"/>
        <v>2.394736842</v>
      </c>
      <c r="R95" s="295">
        <f t="shared" si="33"/>
        <v>2.394736842</v>
      </c>
      <c r="S95" s="13"/>
      <c r="T95" s="384">
        <v>2.0</v>
      </c>
      <c r="U95" s="304" t="s">
        <v>656</v>
      </c>
      <c r="V95" s="305">
        <v>36.0</v>
      </c>
      <c r="W95" s="305">
        <v>89.0</v>
      </c>
      <c r="X95" s="306">
        <v>63.0</v>
      </c>
      <c r="Y95" s="308">
        <f t="shared" si="34"/>
        <v>2.472222222</v>
      </c>
      <c r="Z95" s="67"/>
      <c r="AA95" s="67"/>
      <c r="AB95" s="94"/>
      <c r="AC95" s="384">
        <v>2.0</v>
      </c>
      <c r="AD95" s="304" t="s">
        <v>663</v>
      </c>
      <c r="AE95" s="305">
        <v>32.0</v>
      </c>
      <c r="AF95" s="305">
        <v>77.0</v>
      </c>
      <c r="AG95" s="306">
        <v>54.0</v>
      </c>
      <c r="AH95" s="308">
        <f t="shared" si="35"/>
        <v>2.40625</v>
      </c>
      <c r="AI95" s="67"/>
      <c r="AJ95" s="67"/>
    </row>
    <row r="96">
      <c r="A96" s="60"/>
      <c r="B96" s="292">
        <v>3.0</v>
      </c>
      <c r="C96" s="319" t="s">
        <v>782</v>
      </c>
      <c r="D96" s="321">
        <v>38.0</v>
      </c>
      <c r="E96" s="321">
        <v>76.0</v>
      </c>
      <c r="F96" s="120">
        <v>45.0</v>
      </c>
      <c r="G96" s="322">
        <f t="shared" si="30"/>
        <v>2</v>
      </c>
      <c r="H96" s="67"/>
      <c r="I96" s="67"/>
      <c r="J96" s="13"/>
      <c r="K96" s="292">
        <v>3.0</v>
      </c>
      <c r="L96" s="319" t="s">
        <v>783</v>
      </c>
      <c r="M96" s="321">
        <v>38.0</v>
      </c>
      <c r="N96" s="321">
        <v>75.0</v>
      </c>
      <c r="O96" s="120">
        <v>31.0</v>
      </c>
      <c r="P96" s="322">
        <f t="shared" si="31"/>
        <v>1.973684211</v>
      </c>
      <c r="Q96" s="295">
        <f t="shared" si="32"/>
        <v>1.973684211</v>
      </c>
      <c r="R96" s="295">
        <f t="shared" si="33"/>
        <v>1.973684211</v>
      </c>
      <c r="S96" s="13"/>
      <c r="T96" s="292">
        <v>3.0</v>
      </c>
      <c r="U96" s="319" t="s">
        <v>785</v>
      </c>
      <c r="V96" s="321">
        <v>36.0</v>
      </c>
      <c r="W96" s="321">
        <v>78.0</v>
      </c>
      <c r="X96" s="120">
        <v>78.0</v>
      </c>
      <c r="Y96" s="322">
        <f t="shared" si="34"/>
        <v>2.166666667</v>
      </c>
      <c r="Z96" s="67"/>
      <c r="AA96" s="67"/>
      <c r="AB96" s="94"/>
      <c r="AC96" s="292">
        <v>3.0</v>
      </c>
      <c r="AD96" s="319" t="s">
        <v>789</v>
      </c>
      <c r="AE96" s="321">
        <v>32.0</v>
      </c>
      <c r="AF96" s="321">
        <v>71.0</v>
      </c>
      <c r="AG96" s="120">
        <v>44.0</v>
      </c>
      <c r="AH96" s="322">
        <f t="shared" si="35"/>
        <v>2.21875</v>
      </c>
      <c r="AI96" s="67"/>
      <c r="AJ96" s="67"/>
    </row>
    <row r="97">
      <c r="A97" s="137"/>
      <c r="B97" s="292">
        <v>4.0</v>
      </c>
      <c r="C97" s="319" t="s">
        <v>790</v>
      </c>
      <c r="D97" s="321">
        <v>38.0</v>
      </c>
      <c r="E97" s="321">
        <v>75.0</v>
      </c>
      <c r="F97" s="120">
        <v>38.0</v>
      </c>
      <c r="G97" s="322">
        <f t="shared" si="30"/>
        <v>1.973684211</v>
      </c>
      <c r="H97" s="67"/>
      <c r="I97" s="67"/>
      <c r="J97" s="13"/>
      <c r="K97" s="292">
        <v>4.0</v>
      </c>
      <c r="L97" s="319" t="s">
        <v>791</v>
      </c>
      <c r="M97" s="321">
        <v>38.0</v>
      </c>
      <c r="N97" s="321">
        <v>66.0</v>
      </c>
      <c r="O97" s="120">
        <v>28.0</v>
      </c>
      <c r="P97" s="322">
        <f t="shared" si="31"/>
        <v>1.736842105</v>
      </c>
      <c r="Q97" s="295">
        <f t="shared" si="32"/>
        <v>1.736842105</v>
      </c>
      <c r="R97" s="295">
        <f t="shared" si="33"/>
        <v>1.736842105</v>
      </c>
      <c r="S97" s="13"/>
      <c r="T97" s="292">
        <v>4.0</v>
      </c>
      <c r="U97" s="319" t="s">
        <v>792</v>
      </c>
      <c r="V97" s="321">
        <v>36.0</v>
      </c>
      <c r="W97" s="321">
        <v>76.0</v>
      </c>
      <c r="X97" s="120">
        <v>45.0</v>
      </c>
      <c r="Y97" s="322">
        <f t="shared" si="34"/>
        <v>2.111111111</v>
      </c>
      <c r="Z97" s="67"/>
      <c r="AA97" s="67"/>
      <c r="AB97" s="94"/>
      <c r="AC97" s="292">
        <v>4.0</v>
      </c>
      <c r="AD97" s="319" t="s">
        <v>793</v>
      </c>
      <c r="AE97" s="321">
        <v>32.0</v>
      </c>
      <c r="AF97" s="321">
        <v>70.0</v>
      </c>
      <c r="AG97" s="120">
        <v>63.0</v>
      </c>
      <c r="AH97" s="322">
        <f t="shared" si="35"/>
        <v>2.1875</v>
      </c>
      <c r="AI97" s="67"/>
      <c r="AJ97" s="67"/>
    </row>
    <row r="98">
      <c r="A98" s="60"/>
      <c r="B98" s="292">
        <v>5.0</v>
      </c>
      <c r="C98" s="319" t="s">
        <v>796</v>
      </c>
      <c r="D98" s="321">
        <v>38.0</v>
      </c>
      <c r="E98" s="321">
        <v>74.0</v>
      </c>
      <c r="F98" s="120">
        <v>39.0</v>
      </c>
      <c r="G98" s="322">
        <f t="shared" si="30"/>
        <v>1.947368421</v>
      </c>
      <c r="H98" s="67"/>
      <c r="I98" s="67"/>
      <c r="J98" s="13"/>
      <c r="K98" s="292">
        <v>5.0</v>
      </c>
      <c r="L98" s="319" t="s">
        <v>797</v>
      </c>
      <c r="M98" s="321">
        <v>38.0</v>
      </c>
      <c r="N98" s="321">
        <v>62.0</v>
      </c>
      <c r="O98" s="120">
        <v>9.0</v>
      </c>
      <c r="P98" s="322">
        <f t="shared" si="31"/>
        <v>1.631578947</v>
      </c>
      <c r="Q98" s="295">
        <f t="shared" si="32"/>
        <v>1.631578947</v>
      </c>
      <c r="R98" s="295">
        <f t="shared" si="33"/>
        <v>1.631578947</v>
      </c>
      <c r="S98" s="13"/>
      <c r="T98" s="292">
        <v>5.0</v>
      </c>
      <c r="U98" s="319" t="s">
        <v>798</v>
      </c>
      <c r="V98" s="321">
        <v>36.0</v>
      </c>
      <c r="W98" s="321">
        <v>76.0</v>
      </c>
      <c r="X98" s="120">
        <v>40.0</v>
      </c>
      <c r="Y98" s="322">
        <f t="shared" si="34"/>
        <v>2.111111111</v>
      </c>
      <c r="Z98" s="67"/>
      <c r="AA98" s="67"/>
      <c r="AB98" s="94"/>
      <c r="AC98" s="292">
        <v>5.0</v>
      </c>
      <c r="AD98" s="319" t="s">
        <v>800</v>
      </c>
      <c r="AE98" s="321">
        <v>32.0</v>
      </c>
      <c r="AF98" s="321">
        <v>66.0</v>
      </c>
      <c r="AG98" s="120">
        <v>38.0</v>
      </c>
      <c r="AH98" s="322">
        <f t="shared" si="35"/>
        <v>2.0625</v>
      </c>
      <c r="AI98" s="67"/>
      <c r="AJ98" s="67"/>
    </row>
    <row r="99">
      <c r="A99" s="13"/>
      <c r="B99" s="14"/>
      <c r="C99" s="23"/>
      <c r="D99" s="23"/>
      <c r="E99" s="23"/>
      <c r="F99" s="23"/>
      <c r="G99" s="254"/>
      <c r="H99" s="345"/>
      <c r="I99" s="345"/>
      <c r="J99" s="23"/>
      <c r="K99" s="14"/>
      <c r="L99" s="23"/>
      <c r="M99" s="23"/>
      <c r="N99" s="23"/>
      <c r="O99" s="23"/>
      <c r="P99" s="254"/>
      <c r="Q99" s="345"/>
      <c r="R99" s="345"/>
      <c r="S99" s="23"/>
      <c r="T99" s="325"/>
      <c r="U99" s="325"/>
      <c r="V99" s="325"/>
      <c r="W99" s="325"/>
      <c r="X99" s="325"/>
      <c r="Y99" s="325"/>
      <c r="Z99" s="298"/>
      <c r="AA99" s="298"/>
      <c r="AB99" s="94"/>
      <c r="AC99" s="94"/>
      <c r="AD99" s="94"/>
      <c r="AE99" s="94"/>
      <c r="AF99" s="94"/>
      <c r="AG99" s="94"/>
      <c r="AH99" s="94"/>
      <c r="AI99" s="19"/>
      <c r="AJ99" s="19"/>
    </row>
    <row r="100">
      <c r="A100" s="13"/>
      <c r="B100" s="14"/>
      <c r="C100" s="23"/>
      <c r="D100" s="23"/>
      <c r="E100" s="23"/>
      <c r="F100" s="23"/>
      <c r="G100" s="254"/>
      <c r="H100" s="345"/>
      <c r="I100" s="345"/>
      <c r="J100" s="23"/>
      <c r="K100" s="14"/>
      <c r="L100" s="23"/>
      <c r="M100" s="23"/>
      <c r="N100" s="23"/>
      <c r="O100" s="23"/>
      <c r="P100" s="254"/>
      <c r="Q100" s="345"/>
      <c r="R100" s="345"/>
      <c r="S100" s="23"/>
      <c r="T100" s="325"/>
      <c r="U100" s="325"/>
      <c r="V100" s="325"/>
      <c r="W100" s="325"/>
      <c r="X100" s="325"/>
      <c r="Y100" s="325"/>
      <c r="Z100" s="298"/>
      <c r="AA100" s="298"/>
      <c r="AB100" s="94"/>
      <c r="AC100" s="94"/>
      <c r="AD100" s="94"/>
      <c r="AE100" s="94"/>
      <c r="AF100" s="94"/>
      <c r="AG100" s="94"/>
      <c r="AH100" s="94"/>
      <c r="AI100" s="19"/>
      <c r="AJ100" s="19"/>
    </row>
    <row r="101">
      <c r="A101" s="13"/>
      <c r="B101" s="55"/>
      <c r="C101" s="102" t="s">
        <v>646</v>
      </c>
      <c r="D101" s="47"/>
      <c r="E101" s="90">
        <v>34.0</v>
      </c>
      <c r="F101" s="91" t="s">
        <v>18</v>
      </c>
      <c r="H101" s="296"/>
      <c r="I101" s="296"/>
      <c r="J101" s="13"/>
      <c r="K101" s="55"/>
      <c r="L101" s="102" t="s">
        <v>648</v>
      </c>
      <c r="M101" s="47"/>
      <c r="N101" s="90">
        <v>38.0</v>
      </c>
      <c r="O101" s="91" t="s">
        <v>18</v>
      </c>
      <c r="Q101" s="290"/>
      <c r="R101" s="290"/>
      <c r="S101" s="13"/>
      <c r="T101" s="55"/>
      <c r="U101" s="102" t="s">
        <v>635</v>
      </c>
      <c r="V101" s="47"/>
      <c r="W101" s="90">
        <v>38.0</v>
      </c>
      <c r="X101" s="91" t="s">
        <v>18</v>
      </c>
      <c r="Z101" s="296"/>
      <c r="AA101" s="296"/>
      <c r="AB101" s="94"/>
      <c r="AC101" s="55"/>
      <c r="AD101" s="102" t="s">
        <v>686</v>
      </c>
      <c r="AE101" s="47"/>
      <c r="AF101" s="90">
        <v>36.0</v>
      </c>
      <c r="AG101" s="91" t="s">
        <v>18</v>
      </c>
      <c r="AI101" s="296"/>
      <c r="AJ101" s="296"/>
    </row>
    <row r="102">
      <c r="A102" s="13"/>
      <c r="B102" s="117"/>
      <c r="C102" s="59" t="s">
        <v>22</v>
      </c>
      <c r="D102" s="113" t="s">
        <v>23</v>
      </c>
      <c r="E102" s="113" t="s">
        <v>24</v>
      </c>
      <c r="F102" s="117" t="s">
        <v>25</v>
      </c>
      <c r="G102" s="118" t="s">
        <v>26</v>
      </c>
      <c r="H102" s="62"/>
      <c r="I102" s="62"/>
      <c r="J102" s="13"/>
      <c r="K102" s="117"/>
      <c r="L102" s="59" t="s">
        <v>22</v>
      </c>
      <c r="M102" s="113" t="s">
        <v>23</v>
      </c>
      <c r="N102" s="113" t="s">
        <v>24</v>
      </c>
      <c r="O102" s="117" t="s">
        <v>25</v>
      </c>
      <c r="P102" s="118" t="s">
        <v>26</v>
      </c>
      <c r="Q102" s="62"/>
      <c r="R102" s="62"/>
      <c r="S102" s="13"/>
      <c r="T102" s="117"/>
      <c r="U102" s="59" t="s">
        <v>22</v>
      </c>
      <c r="V102" s="113" t="s">
        <v>23</v>
      </c>
      <c r="W102" s="113" t="s">
        <v>24</v>
      </c>
      <c r="X102" s="117" t="s">
        <v>25</v>
      </c>
      <c r="Y102" s="118" t="s">
        <v>26</v>
      </c>
      <c r="Z102" s="62"/>
      <c r="AA102" s="62"/>
      <c r="AB102" s="94"/>
      <c r="AC102" s="117"/>
      <c r="AD102" s="59" t="s">
        <v>22</v>
      </c>
      <c r="AE102" s="113" t="s">
        <v>23</v>
      </c>
      <c r="AF102" s="113" t="s">
        <v>24</v>
      </c>
      <c r="AG102" s="117" t="s">
        <v>25</v>
      </c>
      <c r="AH102" s="118" t="s">
        <v>26</v>
      </c>
      <c r="AI102" s="62"/>
      <c r="AJ102" s="62"/>
    </row>
    <row r="103">
      <c r="A103" s="127"/>
      <c r="B103" s="303" t="s">
        <v>113</v>
      </c>
      <c r="C103" s="304" t="s">
        <v>804</v>
      </c>
      <c r="D103" s="305">
        <v>34.0</v>
      </c>
      <c r="E103" s="305">
        <v>78.0</v>
      </c>
      <c r="F103" s="306">
        <v>47.0</v>
      </c>
      <c r="G103" s="308">
        <f t="shared" ref="G103:G107" si="36">SUM(E103/D103)</f>
        <v>2.294117647</v>
      </c>
      <c r="H103" s="67"/>
      <c r="I103" s="67"/>
      <c r="J103" s="13"/>
      <c r="K103" s="303" t="s">
        <v>113</v>
      </c>
      <c r="L103" s="304" t="s">
        <v>805</v>
      </c>
      <c r="M103" s="305">
        <v>38.0</v>
      </c>
      <c r="N103" s="305">
        <v>110.0</v>
      </c>
      <c r="O103" s="306">
        <v>91.0</v>
      </c>
      <c r="P103" s="308">
        <f t="shared" ref="P103:P107" si="37">SUM(N103/M103)</f>
        <v>2.894736842</v>
      </c>
      <c r="Q103" s="67"/>
      <c r="R103" s="67"/>
      <c r="S103" s="13"/>
      <c r="T103" s="303" t="s">
        <v>113</v>
      </c>
      <c r="U103" s="304" t="s">
        <v>806</v>
      </c>
      <c r="V103" s="305">
        <v>38.0</v>
      </c>
      <c r="W103" s="305">
        <v>95.0</v>
      </c>
      <c r="X103" s="306">
        <v>103.0</v>
      </c>
      <c r="Y103" s="308">
        <f t="shared" ref="Y103:Y107" si="38">SUM(W103/V103)</f>
        <v>2.5</v>
      </c>
      <c r="Z103" s="67"/>
      <c r="AA103" s="67"/>
      <c r="AB103" s="94"/>
      <c r="AC103" s="303" t="s">
        <v>113</v>
      </c>
      <c r="AD103" s="304" t="s">
        <v>809</v>
      </c>
      <c r="AE103" s="305">
        <v>36.0</v>
      </c>
      <c r="AF103" s="305">
        <v>84.0</v>
      </c>
      <c r="AG103" s="306">
        <v>82.0</v>
      </c>
      <c r="AH103" s="308">
        <f t="shared" ref="AH103:AH107" si="39">SUM(AF103/AE103)</f>
        <v>2.333333333</v>
      </c>
      <c r="AI103" s="295">
        <f>SUM(AF103/AF$101)</f>
        <v>2.333333333</v>
      </c>
      <c r="AJ103" s="295">
        <f>SUM(((AF$101-AE103)*3)+AF103)/AF$101</f>
        <v>2.333333333</v>
      </c>
    </row>
    <row r="104">
      <c r="A104" s="60"/>
      <c r="B104" s="382">
        <v>2.0</v>
      </c>
      <c r="C104" s="304" t="s">
        <v>814</v>
      </c>
      <c r="D104" s="305">
        <v>34.0</v>
      </c>
      <c r="E104" s="305">
        <v>77.0</v>
      </c>
      <c r="F104" s="306">
        <v>57.0</v>
      </c>
      <c r="G104" s="308">
        <f t="shared" si="36"/>
        <v>2.264705882</v>
      </c>
      <c r="H104" s="67"/>
      <c r="I104" s="67"/>
      <c r="J104" s="13"/>
      <c r="K104" s="384">
        <v>2.0</v>
      </c>
      <c r="L104" s="304" t="s">
        <v>649</v>
      </c>
      <c r="M104" s="305">
        <v>38.0</v>
      </c>
      <c r="N104" s="305">
        <v>94.0</v>
      </c>
      <c r="O104" s="306">
        <v>58.0</v>
      </c>
      <c r="P104" s="308">
        <f t="shared" si="37"/>
        <v>2.473684211</v>
      </c>
      <c r="Q104" s="295"/>
      <c r="R104" s="295"/>
      <c r="S104" s="13"/>
      <c r="T104" s="384">
        <v>2.0</v>
      </c>
      <c r="U104" s="304" t="s">
        <v>628</v>
      </c>
      <c r="V104" s="305">
        <v>38.0</v>
      </c>
      <c r="W104" s="305">
        <v>94.0</v>
      </c>
      <c r="X104" s="306">
        <v>99.0</v>
      </c>
      <c r="Y104" s="308">
        <f t="shared" si="38"/>
        <v>2.473684211</v>
      </c>
      <c r="Z104" s="67"/>
      <c r="AA104" s="67"/>
      <c r="AB104" s="94"/>
      <c r="AC104" s="384">
        <v>2.0</v>
      </c>
      <c r="AD104" s="304" t="s">
        <v>683</v>
      </c>
      <c r="AE104" s="305">
        <v>36.0</v>
      </c>
      <c r="AF104" s="305">
        <v>84.0</v>
      </c>
      <c r="AG104" s="306">
        <v>61.0</v>
      </c>
      <c r="AH104" s="308">
        <f t="shared" si="39"/>
        <v>2.333333333</v>
      </c>
      <c r="AI104" s="67"/>
      <c r="AJ104" s="67"/>
    </row>
    <row r="105">
      <c r="A105" s="60"/>
      <c r="B105" s="292">
        <v>3.0</v>
      </c>
      <c r="C105" s="319" t="s">
        <v>816</v>
      </c>
      <c r="D105" s="321">
        <v>34.0</v>
      </c>
      <c r="E105" s="321">
        <v>74.0</v>
      </c>
      <c r="F105" s="120">
        <v>46.0</v>
      </c>
      <c r="G105" s="322">
        <f t="shared" si="36"/>
        <v>2.176470588</v>
      </c>
      <c r="H105" s="67"/>
      <c r="I105" s="67"/>
      <c r="J105" s="13"/>
      <c r="K105" s="292">
        <v>3.0</v>
      </c>
      <c r="L105" s="319" t="s">
        <v>818</v>
      </c>
      <c r="M105" s="321">
        <v>38.0</v>
      </c>
      <c r="N105" s="321">
        <v>74.0</v>
      </c>
      <c r="O105" s="120">
        <v>47.0</v>
      </c>
      <c r="P105" s="322">
        <f t="shared" si="37"/>
        <v>1.947368421</v>
      </c>
      <c r="Q105" s="67"/>
      <c r="R105" s="67"/>
      <c r="S105" s="13"/>
      <c r="T105" s="292">
        <v>3.0</v>
      </c>
      <c r="U105" s="319" t="s">
        <v>820</v>
      </c>
      <c r="V105" s="321">
        <v>38.0</v>
      </c>
      <c r="W105" s="321">
        <v>88.0</v>
      </c>
      <c r="X105" s="120">
        <v>72.0</v>
      </c>
      <c r="Y105" s="322">
        <f t="shared" si="38"/>
        <v>2.315789474</v>
      </c>
      <c r="Z105" s="67"/>
      <c r="AA105" s="67"/>
      <c r="AB105" s="94"/>
      <c r="AC105" s="292">
        <v>3.0</v>
      </c>
      <c r="AD105" s="319" t="s">
        <v>821</v>
      </c>
      <c r="AE105" s="321">
        <v>36.0</v>
      </c>
      <c r="AF105" s="321">
        <v>83.0</v>
      </c>
      <c r="AG105" s="120">
        <v>63.0</v>
      </c>
      <c r="AH105" s="322">
        <f t="shared" si="39"/>
        <v>2.305555556</v>
      </c>
      <c r="AI105" s="295">
        <f>SUM(AF105/AF$101)</f>
        <v>2.305555556</v>
      </c>
      <c r="AJ105" s="295">
        <f>SUM(((AF$101-AE105)*3)+AF105)/AF$101</f>
        <v>2.305555556</v>
      </c>
    </row>
    <row r="106">
      <c r="A106" s="137"/>
      <c r="B106" s="292">
        <v>4.0</v>
      </c>
      <c r="C106" s="319" t="s">
        <v>826</v>
      </c>
      <c r="D106" s="321">
        <v>34.0</v>
      </c>
      <c r="E106" s="321">
        <v>69.0</v>
      </c>
      <c r="F106" s="120">
        <v>42.0</v>
      </c>
      <c r="G106" s="322">
        <f t="shared" si="36"/>
        <v>2.029411765</v>
      </c>
      <c r="H106" s="67"/>
      <c r="I106" s="67"/>
      <c r="J106" s="13"/>
      <c r="K106" s="292">
        <v>4.0</v>
      </c>
      <c r="L106" s="319" t="s">
        <v>827</v>
      </c>
      <c r="M106" s="321">
        <v>38.0</v>
      </c>
      <c r="N106" s="321">
        <v>69.0</v>
      </c>
      <c r="O106" s="120">
        <v>33.0</v>
      </c>
      <c r="P106" s="322">
        <f t="shared" si="37"/>
        <v>1.815789474</v>
      </c>
      <c r="Q106" s="67"/>
      <c r="R106" s="67"/>
      <c r="S106" s="13"/>
      <c r="T106" s="292">
        <v>4.0</v>
      </c>
      <c r="U106" s="319" t="s">
        <v>832</v>
      </c>
      <c r="V106" s="321">
        <v>38.0</v>
      </c>
      <c r="W106" s="321">
        <v>72.0</v>
      </c>
      <c r="X106" s="120">
        <v>45.0</v>
      </c>
      <c r="Y106" s="322">
        <f t="shared" si="38"/>
        <v>1.894736842</v>
      </c>
      <c r="Z106" s="67"/>
      <c r="AA106" s="67"/>
      <c r="AB106" s="94"/>
      <c r="AC106" s="292">
        <v>4.0</v>
      </c>
      <c r="AD106" s="319" t="s">
        <v>833</v>
      </c>
      <c r="AE106" s="321">
        <v>36.0</v>
      </c>
      <c r="AF106" s="321">
        <v>81.0</v>
      </c>
      <c r="AG106" s="120">
        <v>59.0</v>
      </c>
      <c r="AH106" s="322">
        <f t="shared" si="39"/>
        <v>2.25</v>
      </c>
      <c r="AI106" s="67"/>
      <c r="AJ106" s="67"/>
    </row>
    <row r="107">
      <c r="A107" s="60"/>
      <c r="B107" s="292">
        <v>5.0</v>
      </c>
      <c r="C107" s="319" t="s">
        <v>838</v>
      </c>
      <c r="D107" s="321">
        <v>34.0</v>
      </c>
      <c r="E107" s="321">
        <v>64.0</v>
      </c>
      <c r="F107" s="120">
        <v>37.0</v>
      </c>
      <c r="G107" s="322">
        <f t="shared" si="36"/>
        <v>1.882352941</v>
      </c>
      <c r="H107" s="67"/>
      <c r="I107" s="67"/>
      <c r="J107" s="13"/>
      <c r="K107" s="292">
        <v>5.0</v>
      </c>
      <c r="L107" s="319" t="s">
        <v>839</v>
      </c>
      <c r="M107" s="321">
        <v>38.0</v>
      </c>
      <c r="N107" s="321">
        <v>61.0</v>
      </c>
      <c r="O107" s="120">
        <v>-6.0</v>
      </c>
      <c r="P107" s="322">
        <f t="shared" si="37"/>
        <v>1.605263158</v>
      </c>
      <c r="Q107" s="67"/>
      <c r="R107" s="67"/>
      <c r="S107" s="13"/>
      <c r="T107" s="292">
        <v>5.0</v>
      </c>
      <c r="U107" s="319" t="s">
        <v>840</v>
      </c>
      <c r="V107" s="321">
        <v>38.0</v>
      </c>
      <c r="W107" s="321">
        <v>68.0</v>
      </c>
      <c r="X107" s="120">
        <v>22.0</v>
      </c>
      <c r="Y107" s="322">
        <f t="shared" si="38"/>
        <v>1.789473684</v>
      </c>
      <c r="Z107" s="67"/>
      <c r="AA107" s="67"/>
      <c r="AB107" s="94"/>
      <c r="AC107" s="292">
        <v>5.0</v>
      </c>
      <c r="AD107" s="319" t="s">
        <v>841</v>
      </c>
      <c r="AE107" s="321">
        <v>36.0</v>
      </c>
      <c r="AF107" s="321">
        <v>67.0</v>
      </c>
      <c r="AG107" s="120">
        <v>29.0</v>
      </c>
      <c r="AH107" s="322">
        <f t="shared" si="39"/>
        <v>1.861111111</v>
      </c>
      <c r="AI107" s="67"/>
      <c r="AJ107" s="67"/>
    </row>
    <row r="108">
      <c r="A108" s="60"/>
      <c r="B108" s="292"/>
      <c r="C108" s="451"/>
      <c r="D108" s="292"/>
      <c r="E108" s="292"/>
      <c r="F108" s="15"/>
      <c r="G108" s="322"/>
      <c r="H108" s="480"/>
      <c r="I108" s="483"/>
      <c r="J108" s="13"/>
      <c r="K108" s="292"/>
      <c r="L108" s="451"/>
      <c r="M108" s="292"/>
      <c r="N108" s="292"/>
      <c r="O108" s="15"/>
      <c r="P108" s="322"/>
      <c r="Q108" s="480"/>
      <c r="R108" s="483"/>
      <c r="S108" s="13"/>
      <c r="T108" s="292"/>
      <c r="U108" s="451"/>
      <c r="V108" s="292"/>
      <c r="W108" s="292"/>
      <c r="X108" s="15"/>
      <c r="Y108" s="322"/>
      <c r="Z108" s="480"/>
      <c r="AA108" s="483"/>
      <c r="AB108" s="94"/>
      <c r="AC108" s="292"/>
      <c r="AD108" s="451"/>
      <c r="AE108" s="292"/>
      <c r="AF108" s="292"/>
      <c r="AG108" s="15"/>
      <c r="AH108" s="322"/>
      <c r="AI108" s="480"/>
      <c r="AJ108" s="480"/>
      <c r="AK108" s="483"/>
    </row>
    <row r="109">
      <c r="A109" s="60"/>
      <c r="B109" s="292"/>
      <c r="C109" s="451"/>
      <c r="D109" s="292"/>
      <c r="E109" s="292"/>
      <c r="F109" s="15"/>
      <c r="G109" s="322"/>
      <c r="H109" s="480"/>
      <c r="I109" s="483"/>
      <c r="J109" s="13"/>
      <c r="K109" s="292"/>
      <c r="L109" s="451"/>
      <c r="M109" s="292"/>
      <c r="N109" s="292"/>
      <c r="O109" s="15"/>
      <c r="P109" s="322"/>
      <c r="Q109" s="480"/>
      <c r="R109" s="483"/>
      <c r="S109" s="13"/>
      <c r="T109" s="292"/>
      <c r="U109" s="451"/>
      <c r="V109" s="292"/>
      <c r="W109" s="292"/>
      <c r="X109" s="15"/>
      <c r="Y109" s="322"/>
      <c r="Z109" s="480"/>
      <c r="AA109" s="483"/>
      <c r="AB109" s="94"/>
      <c r="AC109" s="292"/>
      <c r="AD109" s="451"/>
      <c r="AE109" s="292"/>
      <c r="AF109" s="292"/>
      <c r="AG109" s="15"/>
      <c r="AH109" s="322"/>
      <c r="AI109" s="480"/>
      <c r="AJ109" s="480"/>
      <c r="AK109" s="483"/>
    </row>
    <row r="110">
      <c r="A110" s="60"/>
      <c r="B110" s="55"/>
      <c r="C110" s="102" t="s">
        <v>688</v>
      </c>
      <c r="D110" s="47"/>
      <c r="E110" s="90">
        <v>38.0</v>
      </c>
      <c r="F110" s="91" t="s">
        <v>18</v>
      </c>
      <c r="H110" s="296"/>
      <c r="I110" s="296"/>
      <c r="J110" s="13"/>
      <c r="K110" s="55"/>
      <c r="L110" s="102" t="s">
        <v>689</v>
      </c>
      <c r="M110" s="47"/>
      <c r="N110" s="90">
        <v>38.0</v>
      </c>
      <c r="O110" s="91" t="s">
        <v>18</v>
      </c>
      <c r="Q110" s="290"/>
      <c r="R110" s="290"/>
      <c r="S110" s="13"/>
      <c r="T110" s="292"/>
      <c r="U110" s="451"/>
      <c r="V110" s="292"/>
      <c r="W110" s="292"/>
      <c r="X110" s="15"/>
      <c r="Y110" s="322"/>
      <c r="Z110" s="480"/>
      <c r="AA110" s="483"/>
      <c r="AB110" s="94"/>
      <c r="AC110" s="292"/>
      <c r="AD110" s="451"/>
      <c r="AE110" s="292"/>
      <c r="AF110" s="292"/>
      <c r="AG110" s="15"/>
      <c r="AH110" s="322"/>
      <c r="AI110" s="275"/>
      <c r="AJ110" s="275"/>
      <c r="AK110" s="277"/>
    </row>
    <row r="111">
      <c r="A111" s="60"/>
      <c r="B111" s="117"/>
      <c r="C111" s="59" t="s">
        <v>22</v>
      </c>
      <c r="D111" s="113" t="s">
        <v>23</v>
      </c>
      <c r="E111" s="113" t="s">
        <v>24</v>
      </c>
      <c r="F111" s="117" t="s">
        <v>25</v>
      </c>
      <c r="G111" s="118" t="s">
        <v>26</v>
      </c>
      <c r="H111" s="62"/>
      <c r="I111" s="62"/>
      <c r="J111" s="13"/>
      <c r="K111" s="117"/>
      <c r="L111" s="59" t="s">
        <v>22</v>
      </c>
      <c r="M111" s="113" t="s">
        <v>23</v>
      </c>
      <c r="N111" s="113" t="s">
        <v>24</v>
      </c>
      <c r="O111" s="117" t="s">
        <v>25</v>
      </c>
      <c r="P111" s="118" t="s">
        <v>26</v>
      </c>
      <c r="Q111" s="62"/>
      <c r="R111" s="62"/>
      <c r="S111" s="13"/>
      <c r="T111" s="292"/>
      <c r="U111" s="451"/>
      <c r="V111" s="292"/>
      <c r="W111" s="292"/>
      <c r="X111" s="15"/>
      <c r="Y111" s="322"/>
      <c r="Z111" s="275"/>
      <c r="AA111" s="277"/>
      <c r="AB111" s="94"/>
      <c r="AC111" s="292"/>
      <c r="AD111" s="451"/>
      <c r="AE111" s="292"/>
      <c r="AF111" s="292"/>
      <c r="AG111" s="15"/>
      <c r="AH111" s="322"/>
      <c r="AI111" s="275"/>
      <c r="AJ111" s="275"/>
      <c r="AK111" s="277"/>
    </row>
    <row r="112">
      <c r="A112" s="60"/>
      <c r="B112" s="303" t="s">
        <v>113</v>
      </c>
      <c r="C112" s="304" t="s">
        <v>857</v>
      </c>
      <c r="D112" s="305">
        <v>38.0</v>
      </c>
      <c r="E112" s="305">
        <v>91.0</v>
      </c>
      <c r="F112" s="306">
        <v>101.0</v>
      </c>
      <c r="G112" s="308">
        <f t="shared" ref="G112:G116" si="40">SUM(E112/D112)</f>
        <v>2.394736842</v>
      </c>
      <c r="H112" s="295"/>
      <c r="I112" s="295"/>
      <c r="J112" s="13"/>
      <c r="K112" s="303" t="s">
        <v>113</v>
      </c>
      <c r="L112" s="304" t="s">
        <v>859</v>
      </c>
      <c r="M112" s="305">
        <v>38.0</v>
      </c>
      <c r="N112" s="305">
        <v>93.0</v>
      </c>
      <c r="O112" s="306">
        <v>66.0</v>
      </c>
      <c r="P112" s="308">
        <f t="shared" ref="P112:P116" si="41">SUM(N112/M112)</f>
        <v>2.447368421</v>
      </c>
      <c r="Q112" s="67"/>
      <c r="R112" s="67"/>
      <c r="S112" s="13"/>
      <c r="T112" s="292"/>
      <c r="U112" s="451"/>
      <c r="V112" s="292"/>
      <c r="W112" s="292"/>
      <c r="X112" s="15"/>
      <c r="Y112" s="322"/>
      <c r="Z112" s="275"/>
      <c r="AA112" s="277"/>
      <c r="AB112" s="94"/>
      <c r="AC112" s="292"/>
      <c r="AD112" s="451"/>
      <c r="AE112" s="292"/>
      <c r="AF112" s="292"/>
      <c r="AG112" s="15"/>
      <c r="AH112" s="322"/>
      <c r="AI112" s="275"/>
      <c r="AJ112" s="275"/>
      <c r="AK112" s="277"/>
    </row>
    <row r="113">
      <c r="A113" s="60"/>
      <c r="B113" s="492">
        <v>2.0</v>
      </c>
      <c r="C113" s="304" t="s">
        <v>712</v>
      </c>
      <c r="D113" s="305">
        <v>38.0</v>
      </c>
      <c r="E113" s="305">
        <v>87.0</v>
      </c>
      <c r="F113" s="306">
        <v>80.0</v>
      </c>
      <c r="G113" s="308">
        <f t="shared" si="40"/>
        <v>2.289473684</v>
      </c>
      <c r="H113" s="295"/>
      <c r="I113" s="295"/>
      <c r="J113" s="13"/>
      <c r="K113" s="382">
        <v>2.0</v>
      </c>
      <c r="L113" s="304" t="s">
        <v>742</v>
      </c>
      <c r="M113" s="305">
        <v>38.0</v>
      </c>
      <c r="N113" s="305">
        <v>84.0</v>
      </c>
      <c r="O113" s="306">
        <v>54.0</v>
      </c>
      <c r="P113" s="308">
        <f t="shared" si="41"/>
        <v>2.210526316</v>
      </c>
      <c r="Q113" s="67"/>
      <c r="R113" s="67"/>
      <c r="S113" s="13"/>
      <c r="T113" s="292"/>
      <c r="U113" s="451"/>
      <c r="V113" s="292"/>
      <c r="W113" s="292"/>
      <c r="X113" s="15"/>
      <c r="Y113" s="322"/>
      <c r="Z113" s="275"/>
      <c r="AA113" s="277"/>
      <c r="AB113" s="94"/>
      <c r="AC113" s="292"/>
      <c r="AD113" s="451"/>
      <c r="AE113" s="292"/>
      <c r="AF113" s="292"/>
      <c r="AG113" s="15"/>
      <c r="AH113" s="322"/>
      <c r="AI113" s="275"/>
      <c r="AJ113" s="275"/>
      <c r="AK113" s="277"/>
    </row>
    <row r="114">
      <c r="A114" s="60"/>
      <c r="B114" s="292">
        <v>3.0</v>
      </c>
      <c r="C114" s="319" t="s">
        <v>865</v>
      </c>
      <c r="D114" s="321">
        <v>38.0</v>
      </c>
      <c r="E114" s="321">
        <v>82.0</v>
      </c>
      <c r="F114" s="120">
        <v>67.0</v>
      </c>
      <c r="G114" s="322">
        <f t="shared" si="40"/>
        <v>2.157894737</v>
      </c>
      <c r="H114" s="295"/>
      <c r="I114" s="295"/>
      <c r="J114" s="13"/>
      <c r="K114" s="292">
        <v>3.0</v>
      </c>
      <c r="L114" s="319" t="s">
        <v>866</v>
      </c>
      <c r="M114" s="321">
        <v>38.0</v>
      </c>
      <c r="N114" s="321">
        <v>70.0</v>
      </c>
      <c r="O114" s="120">
        <v>26.0</v>
      </c>
      <c r="P114" s="322">
        <f t="shared" si="41"/>
        <v>1.842105263</v>
      </c>
      <c r="Q114" s="67"/>
      <c r="R114" s="67"/>
      <c r="S114" s="13"/>
      <c r="T114" s="292"/>
      <c r="U114" s="451"/>
      <c r="V114" s="292"/>
      <c r="W114" s="292"/>
      <c r="X114" s="15"/>
      <c r="Y114" s="322"/>
      <c r="Z114" s="275"/>
      <c r="AA114" s="277"/>
      <c r="AB114" s="94"/>
      <c r="AC114" s="292"/>
      <c r="AD114" s="451"/>
      <c r="AE114" s="292"/>
      <c r="AF114" s="292"/>
      <c r="AG114" s="15"/>
      <c r="AH114" s="322"/>
      <c r="AI114" s="275"/>
      <c r="AJ114" s="275"/>
      <c r="AK114" s="277"/>
    </row>
    <row r="115">
      <c r="A115" s="60"/>
      <c r="B115" s="292">
        <v>4.0</v>
      </c>
      <c r="C115" s="319" t="s">
        <v>868</v>
      </c>
      <c r="D115" s="321">
        <v>38.0</v>
      </c>
      <c r="E115" s="321">
        <v>82.0</v>
      </c>
      <c r="F115" s="120">
        <v>67.0</v>
      </c>
      <c r="G115" s="322">
        <f t="shared" si="40"/>
        <v>2.157894737</v>
      </c>
      <c r="H115" s="67"/>
      <c r="I115" s="67"/>
      <c r="J115" s="13"/>
      <c r="K115" s="292">
        <v>4.0</v>
      </c>
      <c r="L115" s="319" t="s">
        <v>869</v>
      </c>
      <c r="M115" s="321">
        <v>38.0</v>
      </c>
      <c r="N115" s="321">
        <v>65.0</v>
      </c>
      <c r="O115" s="120">
        <v>11.0</v>
      </c>
      <c r="P115" s="322">
        <f t="shared" si="41"/>
        <v>1.710526316</v>
      </c>
      <c r="Q115" s="67"/>
      <c r="R115" s="67"/>
      <c r="S115" s="13"/>
      <c r="T115" s="292"/>
      <c r="U115" s="451"/>
      <c r="V115" s="292"/>
      <c r="W115" s="292"/>
      <c r="X115" s="15"/>
      <c r="Y115" s="322"/>
      <c r="Z115" s="275"/>
      <c r="AA115" s="277"/>
      <c r="AB115" s="94"/>
      <c r="AC115" s="292"/>
      <c r="AD115" s="451"/>
      <c r="AE115" s="292"/>
      <c r="AF115" s="292"/>
      <c r="AG115" s="15"/>
      <c r="AH115" s="322"/>
      <c r="AI115" s="275"/>
      <c r="AJ115" s="275"/>
      <c r="AK115" s="277"/>
    </row>
    <row r="116">
      <c r="A116" s="60"/>
      <c r="B116" s="292">
        <v>5.0</v>
      </c>
      <c r="C116" s="319" t="s">
        <v>873</v>
      </c>
      <c r="D116" s="321">
        <v>38.0</v>
      </c>
      <c r="E116" s="321">
        <v>78.0</v>
      </c>
      <c r="F116" s="120">
        <v>63.0</v>
      </c>
      <c r="G116" s="322">
        <f t="shared" si="40"/>
        <v>2.052631579</v>
      </c>
      <c r="H116" s="67"/>
      <c r="I116" s="67"/>
      <c r="J116" s="13"/>
      <c r="K116" s="292">
        <v>5.0</v>
      </c>
      <c r="L116" s="319" t="s">
        <v>875</v>
      </c>
      <c r="M116" s="321">
        <v>38.0</v>
      </c>
      <c r="N116" s="321">
        <v>64.0</v>
      </c>
      <c r="O116" s="120">
        <v>12.0</v>
      </c>
      <c r="P116" s="322">
        <f t="shared" si="41"/>
        <v>1.684210526</v>
      </c>
      <c r="Q116" s="67"/>
      <c r="R116" s="67"/>
      <c r="S116" s="13"/>
      <c r="T116" s="292"/>
      <c r="U116" s="451"/>
      <c r="V116" s="292"/>
      <c r="W116" s="292"/>
      <c r="X116" s="15"/>
      <c r="Y116" s="322"/>
      <c r="Z116" s="275"/>
      <c r="AA116" s="277"/>
      <c r="AB116" s="94"/>
      <c r="AC116" s="292"/>
      <c r="AD116" s="451"/>
      <c r="AE116" s="292"/>
      <c r="AF116" s="292"/>
      <c r="AG116" s="15"/>
      <c r="AH116" s="322"/>
      <c r="AI116" s="275"/>
      <c r="AJ116" s="275"/>
      <c r="AK116" s="277"/>
    </row>
    <row r="117">
      <c r="A117" s="60"/>
      <c r="B117" s="292"/>
      <c r="C117" s="451"/>
      <c r="D117" s="292"/>
      <c r="E117" s="292"/>
      <c r="F117" s="15"/>
      <c r="G117" s="322"/>
      <c r="H117" s="480"/>
      <c r="I117" s="483"/>
      <c r="J117" s="13"/>
      <c r="K117" s="292"/>
      <c r="L117" s="451"/>
      <c r="M117" s="292"/>
      <c r="N117" s="292"/>
      <c r="O117" s="15"/>
      <c r="P117" s="322"/>
      <c r="Q117" s="480"/>
      <c r="R117" s="483"/>
      <c r="S117" s="13"/>
      <c r="T117" s="292"/>
      <c r="U117" s="451"/>
      <c r="V117" s="292"/>
      <c r="W117" s="292"/>
      <c r="X117" s="15"/>
      <c r="Y117" s="322"/>
      <c r="Z117" s="275"/>
      <c r="AA117" s="277"/>
      <c r="AB117" s="94"/>
      <c r="AC117" s="292"/>
      <c r="AD117" s="451"/>
      <c r="AE117" s="292"/>
      <c r="AF117" s="292"/>
      <c r="AG117" s="15"/>
      <c r="AH117" s="322"/>
      <c r="AI117" s="275"/>
      <c r="AJ117" s="275"/>
      <c r="AK117" s="277"/>
    </row>
  </sheetData>
  <mergeCells count="156">
    <mergeCell ref="AG81:AH81"/>
    <mergeCell ref="AG82:AH82"/>
    <mergeCell ref="AG83:AH83"/>
    <mergeCell ref="AG84:AH84"/>
    <mergeCell ref="AG80:AH80"/>
    <mergeCell ref="AG92:AH92"/>
    <mergeCell ref="AG85:AH85"/>
    <mergeCell ref="AG101:AH101"/>
    <mergeCell ref="AG79:AH79"/>
    <mergeCell ref="AG78:AH78"/>
    <mergeCell ref="AG77:AH77"/>
    <mergeCell ref="AE84:AF84"/>
    <mergeCell ref="AE83:AF83"/>
    <mergeCell ref="AE80:AF80"/>
    <mergeCell ref="AE77:AF77"/>
    <mergeCell ref="AE74:AF74"/>
    <mergeCell ref="AE73:AF73"/>
    <mergeCell ref="AE81:AF81"/>
    <mergeCell ref="AE82:AF82"/>
    <mergeCell ref="AD92:AE92"/>
    <mergeCell ref="AE85:AF85"/>
    <mergeCell ref="AD101:AE101"/>
    <mergeCell ref="M2:T2"/>
    <mergeCell ref="L42:M42"/>
    <mergeCell ref="O42:P42"/>
    <mergeCell ref="L33:M33"/>
    <mergeCell ref="O33:P33"/>
    <mergeCell ref="L24:M24"/>
    <mergeCell ref="O24:P24"/>
    <mergeCell ref="AD50:AE50"/>
    <mergeCell ref="C58:AH58"/>
    <mergeCell ref="AD52:AE52"/>
    <mergeCell ref="AD53:AE53"/>
    <mergeCell ref="AD51:AE51"/>
    <mergeCell ref="C50:AC53"/>
    <mergeCell ref="U42:V42"/>
    <mergeCell ref="U33:V33"/>
    <mergeCell ref="V23:W23"/>
    <mergeCell ref="V22:W22"/>
    <mergeCell ref="AE67:AF67"/>
    <mergeCell ref="X65:Y65"/>
    <mergeCell ref="U24:V24"/>
    <mergeCell ref="C24:D24"/>
    <mergeCell ref="F24:G24"/>
    <mergeCell ref="AD17:AD22"/>
    <mergeCell ref="X23:Y23"/>
    <mergeCell ref="X22:Y22"/>
    <mergeCell ref="AG67:AH67"/>
    <mergeCell ref="C5:G5"/>
    <mergeCell ref="L3:U3"/>
    <mergeCell ref="C7:G9"/>
    <mergeCell ref="D2:J2"/>
    <mergeCell ref="C12:AH12"/>
    <mergeCell ref="L65:M65"/>
    <mergeCell ref="X24:Y24"/>
    <mergeCell ref="N5:T5"/>
    <mergeCell ref="AD15:AH15"/>
    <mergeCell ref="U15:V15"/>
    <mergeCell ref="X15:Y15"/>
    <mergeCell ref="O15:P15"/>
    <mergeCell ref="AG16:AH16"/>
    <mergeCell ref="AE16:AF16"/>
    <mergeCell ref="C15:D15"/>
    <mergeCell ref="C13:AH13"/>
    <mergeCell ref="F15:G15"/>
    <mergeCell ref="L15:M15"/>
    <mergeCell ref="U65:V65"/>
    <mergeCell ref="O65:P65"/>
    <mergeCell ref="C33:D33"/>
    <mergeCell ref="C42:D42"/>
    <mergeCell ref="B30:F30"/>
    <mergeCell ref="F42:G42"/>
    <mergeCell ref="F33:G33"/>
    <mergeCell ref="AG33:AH33"/>
    <mergeCell ref="AD33:AE33"/>
    <mergeCell ref="AE68:AF68"/>
    <mergeCell ref="AG68:AH68"/>
    <mergeCell ref="AG66:AH66"/>
    <mergeCell ref="AG71:AH71"/>
    <mergeCell ref="AG70:AH70"/>
    <mergeCell ref="AE71:AF71"/>
    <mergeCell ref="AE66:AF66"/>
    <mergeCell ref="AE69:AF69"/>
    <mergeCell ref="AG69:AH69"/>
    <mergeCell ref="K39:O39"/>
    <mergeCell ref="K38:O38"/>
    <mergeCell ref="X42:Y42"/>
    <mergeCell ref="X33:Y33"/>
    <mergeCell ref="AD42:AE42"/>
    <mergeCell ref="O92:P92"/>
    <mergeCell ref="U92:V92"/>
    <mergeCell ref="O110:P110"/>
    <mergeCell ref="L110:M110"/>
    <mergeCell ref="L92:M92"/>
    <mergeCell ref="U83:V83"/>
    <mergeCell ref="X83:Y83"/>
    <mergeCell ref="X72:Y72"/>
    <mergeCell ref="X73:Y73"/>
    <mergeCell ref="AE72:AF72"/>
    <mergeCell ref="AG72:AH72"/>
    <mergeCell ref="V72:W72"/>
    <mergeCell ref="V73:W73"/>
    <mergeCell ref="U74:V74"/>
    <mergeCell ref="L74:M74"/>
    <mergeCell ref="O74:P74"/>
    <mergeCell ref="X74:Y74"/>
    <mergeCell ref="O83:P83"/>
    <mergeCell ref="L83:M83"/>
    <mergeCell ref="AE79:AF79"/>
    <mergeCell ref="AE78:AF78"/>
    <mergeCell ref="L101:M101"/>
    <mergeCell ref="U101:V101"/>
    <mergeCell ref="O101:P101"/>
    <mergeCell ref="X101:Y101"/>
    <mergeCell ref="X92:Y92"/>
    <mergeCell ref="H7:AC9"/>
    <mergeCell ref="C10:AJ10"/>
    <mergeCell ref="AF8:AJ8"/>
    <mergeCell ref="AD7:AJ7"/>
    <mergeCell ref="AD8:AE8"/>
    <mergeCell ref="W2:X2"/>
    <mergeCell ref="Y2:AC2"/>
    <mergeCell ref="Y5:AJ5"/>
    <mergeCell ref="AE2:AJ2"/>
    <mergeCell ref="C1:AJ1"/>
    <mergeCell ref="AE70:AF70"/>
    <mergeCell ref="AE76:AF76"/>
    <mergeCell ref="AE75:AF75"/>
    <mergeCell ref="AG75:AH75"/>
    <mergeCell ref="AG73:AH73"/>
    <mergeCell ref="AG74:AH74"/>
    <mergeCell ref="AG76:AH76"/>
    <mergeCell ref="AG42:AH42"/>
    <mergeCell ref="AF50:AJ50"/>
    <mergeCell ref="AF53:AJ53"/>
    <mergeCell ref="AF52:AJ52"/>
    <mergeCell ref="AF51:AJ51"/>
    <mergeCell ref="C59:AH59"/>
    <mergeCell ref="C54:AJ56"/>
    <mergeCell ref="AD65:AH65"/>
    <mergeCell ref="F65:G65"/>
    <mergeCell ref="C61:AH61"/>
    <mergeCell ref="C60:AH60"/>
    <mergeCell ref="C62:AH62"/>
    <mergeCell ref="C63:AH63"/>
    <mergeCell ref="C65:D65"/>
    <mergeCell ref="F74:G74"/>
    <mergeCell ref="C74:D74"/>
    <mergeCell ref="F101:G101"/>
    <mergeCell ref="C101:D101"/>
    <mergeCell ref="C110:D110"/>
    <mergeCell ref="F110:G110"/>
    <mergeCell ref="F92:G92"/>
    <mergeCell ref="C92:D92"/>
    <mergeCell ref="F83:G83"/>
    <mergeCell ref="C83:D83"/>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0"/>
    <col customWidth="1" min="2" max="2" width="3.43"/>
    <col customWidth="1" min="3" max="3" width="16.14"/>
    <col customWidth="1" min="4" max="6" width="4.29"/>
    <col customWidth="1" min="7" max="9" width="4.14"/>
    <col customWidth="1" min="10" max="10" width="1.86"/>
    <col customWidth="1" min="11" max="11" width="3.43"/>
    <col customWidth="1" min="12" max="12" width="16.14"/>
    <col customWidth="1" min="13" max="15" width="4.29"/>
    <col customWidth="1" min="16" max="18" width="4.14"/>
    <col customWidth="1" min="19" max="19" width="1.86"/>
    <col customWidth="1" min="20" max="20" width="3.43"/>
    <col customWidth="1" min="21" max="21" width="16.14"/>
    <col customWidth="1" min="22" max="24" width="4.29"/>
    <col customWidth="1" min="25" max="27" width="4.14"/>
    <col customWidth="1" min="28" max="28" width="1.86"/>
    <col customWidth="1" min="29" max="29" width="3.43"/>
    <col customWidth="1" min="30" max="30" width="16.14"/>
    <col customWidth="1" min="31" max="33" width="4.29"/>
    <col customWidth="1" min="34" max="37" width="4.14"/>
  </cols>
  <sheetData>
    <row r="1" ht="53.25" customHeight="1">
      <c r="A1" s="1"/>
      <c r="B1" s="2"/>
      <c r="C1" s="4" t="s">
        <v>1</v>
      </c>
      <c r="AK1" s="1"/>
    </row>
    <row r="2" ht="17.25" customHeight="1">
      <c r="A2" s="5"/>
      <c r="B2" s="6"/>
      <c r="C2" s="5" t="s">
        <v>2</v>
      </c>
      <c r="D2" s="7" t="s">
        <v>272</v>
      </c>
      <c r="K2" s="6"/>
      <c r="L2" s="8"/>
      <c r="M2" s="9" t="str">
        <f>HYPERLINK("https://docs.google.com/spreadsheets/d/1Em7plqRCv4skz7gDqtb-U9i4eWHmzN6wp2a6wKsmz9w/edit#gid=0","What steps 1-6 COULD look like next season (document created and updated by ""wazzafan"", not me)")</f>
        <v>What steps 1-6 COULD look like next season (document created and updated by "wazzafan", not me)</v>
      </c>
      <c r="W2" s="10"/>
      <c r="Y2" s="3"/>
      <c r="AD2" s="11" t="s">
        <v>6</v>
      </c>
      <c r="AE2" s="12" t="s">
        <v>7</v>
      </c>
      <c r="AK2" s="5"/>
    </row>
    <row r="3">
      <c r="A3" s="13"/>
      <c r="B3" s="14"/>
      <c r="C3" s="13"/>
      <c r="D3" s="16"/>
      <c r="E3" s="13"/>
      <c r="F3" s="13"/>
      <c r="G3" s="18"/>
      <c r="H3" s="13"/>
      <c r="I3" s="13"/>
      <c r="J3" s="13"/>
      <c r="K3" s="14"/>
      <c r="L3" s="17"/>
      <c r="V3" s="13"/>
      <c r="W3" s="13"/>
      <c r="X3" s="13"/>
      <c r="Y3" s="18"/>
      <c r="Z3" s="13"/>
      <c r="AA3" s="13"/>
      <c r="AB3" s="13"/>
      <c r="AC3" s="14"/>
      <c r="AD3" s="13"/>
      <c r="AE3" s="20"/>
      <c r="AF3" s="13"/>
      <c r="AG3" s="21"/>
      <c r="AH3" s="22"/>
      <c r="AI3" s="13"/>
      <c r="AJ3" s="13"/>
      <c r="AK3" s="13"/>
    </row>
    <row r="4">
      <c r="A4" s="13"/>
      <c r="B4" s="14"/>
      <c r="C4" s="13"/>
      <c r="D4" s="16" t="s">
        <v>8</v>
      </c>
      <c r="E4" s="13"/>
      <c r="F4" s="13"/>
      <c r="G4" s="18"/>
      <c r="H4" s="13"/>
      <c r="I4" s="13"/>
      <c r="J4" s="13"/>
      <c r="K4" s="14"/>
      <c r="L4" s="23"/>
      <c r="M4" s="13"/>
      <c r="N4" s="24"/>
      <c r="O4" s="24"/>
      <c r="P4" s="25"/>
      <c r="Q4" s="24"/>
      <c r="R4" s="24"/>
      <c r="S4" s="24"/>
      <c r="T4" s="26"/>
      <c r="U4" s="13"/>
      <c r="V4" s="13"/>
      <c r="W4" s="13"/>
      <c r="X4" s="13"/>
      <c r="Y4" s="18"/>
      <c r="Z4" s="13"/>
      <c r="AA4" s="13"/>
      <c r="AB4" s="13"/>
      <c r="AC4" s="14"/>
      <c r="AD4" s="13"/>
      <c r="AE4" s="20"/>
      <c r="AF4" s="13"/>
      <c r="AG4" s="21"/>
      <c r="AH4" s="22"/>
      <c r="AI4" s="13"/>
      <c r="AJ4" s="13"/>
      <c r="AK4" s="13"/>
    </row>
    <row r="5">
      <c r="A5" s="5"/>
      <c r="B5" s="6"/>
      <c r="C5" s="27" t="s">
        <v>9</v>
      </c>
      <c r="H5" s="1"/>
      <c r="I5" s="1"/>
      <c r="J5" s="1"/>
      <c r="K5" s="7"/>
      <c r="L5" s="5"/>
      <c r="M5" s="28"/>
      <c r="N5" s="73" t="s">
        <v>10</v>
      </c>
      <c r="O5" s="30"/>
      <c r="P5" s="30"/>
      <c r="Q5" s="30"/>
      <c r="R5" s="30"/>
      <c r="S5" s="30"/>
      <c r="T5" s="31"/>
      <c r="U5" s="5"/>
      <c r="V5" s="7"/>
      <c r="W5" s="7"/>
      <c r="X5" s="7"/>
      <c r="Y5" s="282" t="s">
        <v>275</v>
      </c>
      <c r="AK5" s="5"/>
    </row>
    <row r="6">
      <c r="A6" s="13"/>
      <c r="B6" s="14"/>
      <c r="C6" s="13"/>
      <c r="D6" s="13"/>
      <c r="E6" s="13"/>
      <c r="F6" s="13"/>
      <c r="G6" s="18"/>
      <c r="H6" s="13"/>
      <c r="I6" s="13"/>
      <c r="J6" s="13"/>
      <c r="K6" s="14"/>
      <c r="L6" s="13"/>
      <c r="M6" s="13"/>
      <c r="N6" s="13"/>
      <c r="O6" s="13"/>
      <c r="P6" s="18"/>
      <c r="Q6" s="13"/>
      <c r="R6" s="13"/>
      <c r="S6" s="13"/>
      <c r="T6" s="14"/>
      <c r="U6" s="13"/>
      <c r="V6" s="13"/>
      <c r="W6" s="13"/>
      <c r="X6" s="13"/>
      <c r="Y6" s="18"/>
      <c r="Z6" s="13"/>
      <c r="AA6" s="13"/>
      <c r="AB6" s="13"/>
      <c r="AC6" s="14"/>
      <c r="AD6" s="13"/>
      <c r="AE6" s="32"/>
      <c r="AF6" s="13"/>
      <c r="AG6" s="21"/>
      <c r="AH6" s="22"/>
      <c r="AI6" s="13"/>
      <c r="AJ6" s="13"/>
      <c r="AK6" s="13"/>
    </row>
    <row r="7">
      <c r="A7" s="13"/>
      <c r="B7" s="55"/>
      <c r="C7" s="33"/>
      <c r="D7" s="34"/>
      <c r="E7" s="34"/>
      <c r="F7" s="34"/>
      <c r="G7" s="34"/>
      <c r="H7" s="35" t="s">
        <v>277</v>
      </c>
      <c r="I7" s="34"/>
      <c r="J7" s="34"/>
      <c r="K7" s="34"/>
      <c r="L7" s="34"/>
      <c r="M7" s="34"/>
      <c r="N7" s="34"/>
      <c r="O7" s="34"/>
      <c r="P7" s="34"/>
      <c r="Q7" s="34"/>
      <c r="R7" s="34"/>
      <c r="S7" s="34"/>
      <c r="T7" s="34"/>
      <c r="U7" s="34"/>
      <c r="V7" s="34"/>
      <c r="W7" s="34"/>
      <c r="X7" s="34"/>
      <c r="Y7" s="34"/>
      <c r="Z7" s="34"/>
      <c r="AA7" s="34"/>
      <c r="AB7" s="34"/>
      <c r="AC7" s="34"/>
      <c r="AD7" s="36" t="s">
        <v>12</v>
      </c>
      <c r="AE7" s="37"/>
      <c r="AF7" s="37"/>
      <c r="AG7" s="37"/>
      <c r="AH7" s="37"/>
      <c r="AI7" s="37"/>
      <c r="AJ7" s="38"/>
      <c r="AK7" s="13"/>
    </row>
    <row r="8">
      <c r="A8" s="13"/>
      <c r="B8" s="55"/>
      <c r="C8" s="39"/>
      <c r="AD8" s="40" t="s">
        <v>13</v>
      </c>
      <c r="AE8" s="38"/>
      <c r="AF8" s="41" t="s">
        <v>14</v>
      </c>
      <c r="AG8" s="42"/>
      <c r="AH8" s="42"/>
      <c r="AI8" s="42"/>
      <c r="AJ8" s="43"/>
      <c r="AK8" s="13"/>
    </row>
    <row r="9">
      <c r="A9" s="13"/>
      <c r="B9" s="55"/>
      <c r="C9" s="39"/>
      <c r="AD9" s="44"/>
      <c r="AE9" s="44"/>
      <c r="AF9" s="44"/>
      <c r="AG9" s="44"/>
      <c r="AH9" s="44"/>
      <c r="AI9" s="44"/>
      <c r="AJ9" s="44"/>
      <c r="AK9" s="13"/>
    </row>
    <row r="10">
      <c r="A10" s="13"/>
      <c r="B10" s="55"/>
      <c r="C10" s="45" t="s">
        <v>280</v>
      </c>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7"/>
      <c r="AK10" s="13"/>
    </row>
    <row r="11">
      <c r="A11" s="13"/>
      <c r="B11" s="14"/>
      <c r="C11" s="13"/>
      <c r="D11" s="13"/>
      <c r="E11" s="13"/>
      <c r="F11" s="13"/>
      <c r="G11" s="18"/>
      <c r="H11" s="13"/>
      <c r="I11" s="13"/>
      <c r="J11" s="13"/>
      <c r="K11" s="14"/>
      <c r="L11" s="13"/>
      <c r="M11" s="13"/>
      <c r="N11" s="13"/>
      <c r="O11" s="13"/>
      <c r="P11" s="18"/>
      <c r="Q11" s="13"/>
      <c r="R11" s="13"/>
      <c r="S11" s="13"/>
      <c r="T11" s="14"/>
      <c r="U11" s="13"/>
      <c r="V11" s="13"/>
      <c r="W11" s="13"/>
      <c r="X11" s="13"/>
      <c r="Y11" s="18"/>
      <c r="Z11" s="13"/>
      <c r="AA11" s="13"/>
      <c r="AB11" s="13"/>
      <c r="AC11" s="14"/>
      <c r="AD11" s="13"/>
      <c r="AE11" s="32"/>
      <c r="AF11" s="13"/>
      <c r="AG11" s="21"/>
      <c r="AH11" s="22"/>
      <c r="AI11" s="13"/>
      <c r="AJ11" s="13"/>
      <c r="AK11" s="13"/>
    </row>
    <row r="12">
      <c r="A12" s="13"/>
      <c r="B12" s="14"/>
      <c r="C12" s="291" t="s">
        <v>284</v>
      </c>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13"/>
      <c r="AJ12" s="13"/>
      <c r="AK12" s="13"/>
    </row>
    <row r="13">
      <c r="A13" s="13"/>
      <c r="B13" s="14"/>
      <c r="C13" s="88" t="s">
        <v>287</v>
      </c>
      <c r="AI13" s="13"/>
      <c r="AJ13" s="13"/>
      <c r="AK13" s="13"/>
    </row>
    <row r="14">
      <c r="A14" s="13"/>
      <c r="B14" s="14"/>
      <c r="C14" s="88" t="s">
        <v>288</v>
      </c>
      <c r="AI14" s="13"/>
      <c r="AJ14" s="13"/>
      <c r="AK14" s="13"/>
    </row>
    <row r="15">
      <c r="A15" s="13"/>
      <c r="B15" s="14"/>
      <c r="C15" s="88" t="s">
        <v>289</v>
      </c>
      <c r="AI15" s="13"/>
      <c r="AJ15" s="13"/>
      <c r="AK15" s="13"/>
    </row>
    <row r="16">
      <c r="A16" s="13"/>
      <c r="B16" s="14"/>
      <c r="C16" s="294" t="s">
        <v>290</v>
      </c>
      <c r="AI16" s="13"/>
      <c r="AJ16" s="13"/>
      <c r="AK16" s="13"/>
    </row>
    <row r="17">
      <c r="A17" s="13"/>
      <c r="B17" s="14"/>
      <c r="C17" s="291"/>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13"/>
      <c r="AJ17" s="13"/>
      <c r="AK17" s="13"/>
    </row>
    <row r="18">
      <c r="A18" s="13"/>
      <c r="B18" s="14"/>
      <c r="C18" s="291" t="s">
        <v>292</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13"/>
      <c r="AJ18" s="13"/>
      <c r="AK18" s="13"/>
    </row>
    <row r="19">
      <c r="A19" s="13"/>
      <c r="B19" s="14"/>
      <c r="C19" s="88" t="s">
        <v>293</v>
      </c>
      <c r="AI19" s="13"/>
      <c r="AJ19" s="13"/>
      <c r="AK19" s="13"/>
    </row>
    <row r="20">
      <c r="A20" s="13"/>
      <c r="B20" s="14"/>
      <c r="C20" s="88" t="s">
        <v>294</v>
      </c>
      <c r="AI20" s="13"/>
      <c r="AJ20" s="13"/>
      <c r="AK20" s="13"/>
    </row>
    <row r="21">
      <c r="A21" s="13"/>
      <c r="B21" s="14"/>
      <c r="C21" s="88" t="s">
        <v>295</v>
      </c>
      <c r="AI21" s="13"/>
      <c r="AJ21" s="13"/>
      <c r="AK21" s="13"/>
    </row>
    <row r="22">
      <c r="A22" s="13"/>
      <c r="B22" s="14"/>
      <c r="C22" s="88" t="s">
        <v>296</v>
      </c>
      <c r="AI22" s="13"/>
      <c r="AJ22" s="13"/>
      <c r="AK22" s="13"/>
    </row>
    <row r="23">
      <c r="A23" s="13"/>
      <c r="B23" s="14"/>
      <c r="C23" s="88" t="s">
        <v>297</v>
      </c>
      <c r="AI23" s="13"/>
      <c r="AJ23" s="13"/>
      <c r="AK23" s="13"/>
    </row>
    <row r="24">
      <c r="A24" s="13"/>
      <c r="B24" s="14"/>
      <c r="C24" s="88" t="s">
        <v>298</v>
      </c>
      <c r="AI24" s="13"/>
      <c r="AJ24" s="13"/>
      <c r="AK24" s="13"/>
    </row>
    <row r="25">
      <c r="A25" s="13"/>
      <c r="B25" s="14"/>
      <c r="C25" s="88" t="s">
        <v>300</v>
      </c>
      <c r="AI25" s="13"/>
      <c r="AJ25" s="13"/>
      <c r="AK25" s="13"/>
    </row>
    <row r="26">
      <c r="A26" s="13"/>
      <c r="B26" s="14"/>
      <c r="C26" s="88" t="s">
        <v>302</v>
      </c>
      <c r="AI26" s="13"/>
      <c r="AJ26" s="13"/>
      <c r="AK26" s="13"/>
    </row>
    <row r="27">
      <c r="A27" s="13"/>
      <c r="B27" s="14"/>
      <c r="C27" s="88" t="s">
        <v>303</v>
      </c>
      <c r="AI27" s="13"/>
      <c r="AJ27" s="13"/>
      <c r="AK27" s="13"/>
    </row>
    <row r="28">
      <c r="A28" s="13"/>
      <c r="B28" s="14"/>
      <c r="C28" s="13"/>
      <c r="D28" s="13"/>
      <c r="E28" s="13"/>
      <c r="F28" s="13"/>
      <c r="G28" s="18"/>
      <c r="H28" s="13"/>
      <c r="I28" s="13"/>
      <c r="J28" s="13"/>
      <c r="K28" s="14"/>
      <c r="L28" s="13"/>
      <c r="M28" s="13"/>
      <c r="N28" s="13"/>
      <c r="O28" s="13"/>
      <c r="P28" s="18"/>
      <c r="Q28" s="13"/>
      <c r="R28" s="13"/>
      <c r="S28" s="13"/>
      <c r="T28" s="14"/>
      <c r="U28" s="13"/>
      <c r="V28" s="13"/>
      <c r="W28" s="13"/>
      <c r="X28" s="13"/>
      <c r="Y28" s="18"/>
      <c r="Z28" s="13"/>
      <c r="AA28" s="13"/>
      <c r="AB28" s="13"/>
      <c r="AC28" s="14"/>
      <c r="AD28" s="13"/>
      <c r="AE28" s="32"/>
      <c r="AF28" s="13"/>
      <c r="AG28" s="21"/>
      <c r="AH28" s="22"/>
      <c r="AI28" s="13"/>
      <c r="AJ28" s="13"/>
      <c r="AK28" s="13"/>
    </row>
    <row r="29">
      <c r="A29" s="13"/>
      <c r="B29" s="55"/>
      <c r="C29" s="102" t="s">
        <v>307</v>
      </c>
      <c r="D29" s="47"/>
      <c r="E29" s="90">
        <v>34.0</v>
      </c>
      <c r="F29" s="91" t="s">
        <v>18</v>
      </c>
      <c r="H29" s="93"/>
      <c r="I29" s="93"/>
      <c r="J29" s="13"/>
      <c r="K29" s="55"/>
      <c r="L29" s="102" t="s">
        <v>310</v>
      </c>
      <c r="M29" s="47"/>
      <c r="N29" s="90">
        <v>38.0</v>
      </c>
      <c r="O29" s="91" t="s">
        <v>18</v>
      </c>
      <c r="Q29" s="93"/>
      <c r="R29" s="93"/>
      <c r="S29" s="13"/>
      <c r="T29" s="55"/>
      <c r="U29" s="102" t="s">
        <v>313</v>
      </c>
      <c r="V29" s="47"/>
      <c r="W29" s="90">
        <v>36.0</v>
      </c>
      <c r="X29" s="91" t="s">
        <v>18</v>
      </c>
      <c r="Z29" s="93"/>
      <c r="AA29" s="93"/>
      <c r="AB29" s="94"/>
      <c r="AD29" s="302" t="s">
        <v>315</v>
      </c>
    </row>
    <row r="30">
      <c r="A30" s="110"/>
      <c r="B30" s="14"/>
      <c r="C30" s="59" t="s">
        <v>22</v>
      </c>
      <c r="D30" s="113" t="s">
        <v>23</v>
      </c>
      <c r="E30" s="113" t="s">
        <v>24</v>
      </c>
      <c r="F30" s="117" t="s">
        <v>25</v>
      </c>
      <c r="G30" s="118" t="s">
        <v>26</v>
      </c>
      <c r="H30" s="62"/>
      <c r="I30" s="62"/>
      <c r="J30" s="110"/>
      <c r="K30" s="117"/>
      <c r="L30" s="59" t="s">
        <v>22</v>
      </c>
      <c r="M30" s="113" t="s">
        <v>23</v>
      </c>
      <c r="N30" s="113" t="s">
        <v>24</v>
      </c>
      <c r="O30" s="117" t="s">
        <v>25</v>
      </c>
      <c r="P30" s="118" t="s">
        <v>26</v>
      </c>
      <c r="Q30" s="62"/>
      <c r="R30" s="62"/>
      <c r="S30" s="110"/>
      <c r="T30" s="117"/>
      <c r="U30" s="59" t="s">
        <v>22</v>
      </c>
      <c r="V30" s="113" t="s">
        <v>23</v>
      </c>
      <c r="W30" s="113" t="s">
        <v>24</v>
      </c>
      <c r="X30" s="117" t="s">
        <v>25</v>
      </c>
      <c r="Y30" s="118" t="s">
        <v>26</v>
      </c>
      <c r="Z30" s="62"/>
      <c r="AA30" s="62"/>
      <c r="AB30" s="121"/>
    </row>
    <row r="31">
      <c r="A31" s="127"/>
      <c r="B31" s="15">
        <v>15.0</v>
      </c>
      <c r="C31" s="63" t="s">
        <v>322</v>
      </c>
      <c r="D31" s="64">
        <v>34.0</v>
      </c>
      <c r="E31" s="64">
        <v>31.0</v>
      </c>
      <c r="F31" s="120">
        <v>-29.0</v>
      </c>
      <c r="G31" s="66">
        <f t="shared" ref="G31:G34" si="1">SUM(E31/D31)</f>
        <v>0.9117647059</v>
      </c>
      <c r="H31" s="67"/>
      <c r="I31" s="67"/>
      <c r="J31" s="13"/>
      <c r="K31" s="15">
        <v>16.0</v>
      </c>
      <c r="L31" s="63" t="s">
        <v>327</v>
      </c>
      <c r="M31" s="64">
        <v>38.0</v>
      </c>
      <c r="N31" s="64">
        <v>36.0</v>
      </c>
      <c r="O31" s="120">
        <v>-27.0</v>
      </c>
      <c r="P31" s="66">
        <f t="shared" ref="P31:P35" si="2">SUM(N31/M31)</f>
        <v>0.9473684211</v>
      </c>
      <c r="Q31" s="67"/>
      <c r="R31" s="67"/>
      <c r="S31" s="13"/>
      <c r="T31" s="15">
        <v>15.0</v>
      </c>
      <c r="U31" s="63" t="s">
        <v>328</v>
      </c>
      <c r="V31" s="64">
        <v>36.0</v>
      </c>
      <c r="W31" s="64">
        <v>37.0</v>
      </c>
      <c r="X31" s="120">
        <v>-17.0</v>
      </c>
      <c r="Y31" s="66">
        <f t="shared" ref="Y31:Y35" si="3">SUM(W31/V31)</f>
        <v>1.027777778</v>
      </c>
      <c r="Z31" s="67"/>
      <c r="AA31" s="67"/>
      <c r="AB31" s="94"/>
    </row>
    <row r="32">
      <c r="A32" s="137"/>
      <c r="B32" s="15">
        <v>16.0</v>
      </c>
      <c r="C32" s="63" t="s">
        <v>329</v>
      </c>
      <c r="D32" s="64">
        <v>34.0</v>
      </c>
      <c r="E32" s="64">
        <v>27.0</v>
      </c>
      <c r="F32" s="120">
        <v>-22.0</v>
      </c>
      <c r="G32" s="66">
        <f t="shared" si="1"/>
        <v>0.7941176471</v>
      </c>
      <c r="H32" s="67"/>
      <c r="I32" s="67"/>
      <c r="J32" s="13"/>
      <c r="K32" s="15">
        <v>17.0</v>
      </c>
      <c r="L32" s="63" t="s">
        <v>331</v>
      </c>
      <c r="M32" s="64">
        <v>38.0</v>
      </c>
      <c r="N32" s="64">
        <v>34.0</v>
      </c>
      <c r="O32" s="120">
        <v>-41.0</v>
      </c>
      <c r="P32" s="66">
        <f t="shared" si="2"/>
        <v>0.8947368421</v>
      </c>
      <c r="Q32" s="67"/>
      <c r="R32" s="67"/>
      <c r="S32" s="13"/>
      <c r="T32" s="15">
        <v>16.0</v>
      </c>
      <c r="U32" s="63" t="s">
        <v>332</v>
      </c>
      <c r="V32" s="64">
        <v>36.0</v>
      </c>
      <c r="W32" s="64">
        <v>33.0</v>
      </c>
      <c r="X32" s="120">
        <v>-28.0</v>
      </c>
      <c r="Y32" s="66">
        <f t="shared" si="3"/>
        <v>0.9166666667</v>
      </c>
      <c r="Z32" s="67"/>
      <c r="AA32" s="67"/>
      <c r="AB32" s="94"/>
      <c r="AC32" s="106"/>
      <c r="AD32" s="108" t="s">
        <v>74</v>
      </c>
      <c r="AE32" s="46"/>
      <c r="AF32" s="46"/>
      <c r="AG32" s="46"/>
      <c r="AH32" s="47"/>
      <c r="AI32" s="19"/>
      <c r="AJ32" s="19"/>
      <c r="AK32" s="19"/>
    </row>
    <row r="33">
      <c r="A33" s="242"/>
      <c r="B33" s="15">
        <v>17.0</v>
      </c>
      <c r="C33" s="63" t="s">
        <v>334</v>
      </c>
      <c r="D33" s="64">
        <v>34.0</v>
      </c>
      <c r="E33" s="64">
        <v>26.0</v>
      </c>
      <c r="F33" s="120">
        <v>-31.0</v>
      </c>
      <c r="G33" s="66">
        <f t="shared" si="1"/>
        <v>0.7647058824</v>
      </c>
      <c r="H33" s="67"/>
      <c r="I33" s="67"/>
      <c r="J33" s="13"/>
      <c r="K33" s="15">
        <v>18.0</v>
      </c>
      <c r="L33" s="63" t="s">
        <v>335</v>
      </c>
      <c r="M33" s="64">
        <v>38.0</v>
      </c>
      <c r="N33" s="64">
        <v>25.0</v>
      </c>
      <c r="O33" s="120">
        <v>-56.0</v>
      </c>
      <c r="P33" s="66">
        <f t="shared" si="2"/>
        <v>0.6578947368</v>
      </c>
      <c r="Q33" s="67"/>
      <c r="R33" s="67"/>
      <c r="S33" s="13"/>
      <c r="T33" s="15">
        <v>17.0</v>
      </c>
      <c r="U33" s="63" t="s">
        <v>336</v>
      </c>
      <c r="V33" s="64">
        <v>36.0</v>
      </c>
      <c r="W33" s="64">
        <v>33.0</v>
      </c>
      <c r="X33" s="120">
        <v>-32.0</v>
      </c>
      <c r="Y33" s="66">
        <f t="shared" si="3"/>
        <v>0.9166666667</v>
      </c>
      <c r="Z33" s="67"/>
      <c r="AA33" s="67"/>
      <c r="AB33" s="94"/>
      <c r="AC33" s="313" t="s">
        <v>77</v>
      </c>
      <c r="AD33" s="314" t="s">
        <v>79</v>
      </c>
      <c r="AE33" s="316" t="s">
        <v>81</v>
      </c>
      <c r="AG33" s="318" t="s">
        <v>83</v>
      </c>
      <c r="AH33" s="183"/>
      <c r="AI33" s="320" t="s">
        <v>25</v>
      </c>
      <c r="AJ33" s="324" t="s">
        <v>86</v>
      </c>
      <c r="AK33" s="326" t="s">
        <v>87</v>
      </c>
    </row>
    <row r="34">
      <c r="A34" s="242"/>
      <c r="B34" s="130" t="s">
        <v>35</v>
      </c>
      <c r="C34" s="132" t="s">
        <v>349</v>
      </c>
      <c r="D34" s="139">
        <v>34.0</v>
      </c>
      <c r="E34" s="139">
        <v>20.0</v>
      </c>
      <c r="F34" s="140">
        <v>-41.0</v>
      </c>
      <c r="G34" s="66">
        <f t="shared" si="1"/>
        <v>0.5882352941</v>
      </c>
      <c r="H34" s="67"/>
      <c r="I34" s="67"/>
      <c r="J34" s="13"/>
      <c r="K34" s="68" t="s">
        <v>35</v>
      </c>
      <c r="L34" s="69" t="s">
        <v>351</v>
      </c>
      <c r="M34" s="70">
        <v>38.0</v>
      </c>
      <c r="N34" s="70">
        <v>18.0</v>
      </c>
      <c r="O34" s="128">
        <v>-139.0</v>
      </c>
      <c r="P34" s="66">
        <f t="shared" si="2"/>
        <v>0.4736842105</v>
      </c>
      <c r="Q34" s="67"/>
      <c r="R34" s="67"/>
      <c r="S34" s="13"/>
      <c r="T34" s="68" t="s">
        <v>35</v>
      </c>
      <c r="U34" s="69" t="s">
        <v>353</v>
      </c>
      <c r="V34" s="70">
        <v>36.0</v>
      </c>
      <c r="W34" s="70">
        <v>25.0</v>
      </c>
      <c r="X34" s="128">
        <v>-82.0</v>
      </c>
      <c r="Y34" s="66">
        <f t="shared" si="3"/>
        <v>0.6944444444</v>
      </c>
      <c r="Z34" s="67"/>
      <c r="AA34" s="67"/>
      <c r="AB34" s="94"/>
      <c r="AC34" s="328"/>
      <c r="AD34" s="330"/>
      <c r="AE34" s="331"/>
      <c r="AF34" s="34"/>
      <c r="AG34" s="332"/>
      <c r="AH34" s="176"/>
      <c r="AI34" s="333"/>
      <c r="AJ34" s="67"/>
      <c r="AK34" s="67"/>
    </row>
    <row r="35">
      <c r="A35" s="242"/>
      <c r="B35" s="273" t="s">
        <v>357</v>
      </c>
      <c r="H35" s="275"/>
      <c r="I35" s="277"/>
      <c r="J35" s="13"/>
      <c r="K35" s="83" t="s">
        <v>35</v>
      </c>
      <c r="L35" s="84" t="s">
        <v>358</v>
      </c>
      <c r="M35" s="85">
        <v>38.0</v>
      </c>
      <c r="N35" s="85">
        <v>13.0</v>
      </c>
      <c r="O35" s="141">
        <v>-119.0</v>
      </c>
      <c r="P35" s="66">
        <f t="shared" si="2"/>
        <v>0.3421052632</v>
      </c>
      <c r="Q35" s="67"/>
      <c r="R35" s="67"/>
      <c r="S35" s="13"/>
      <c r="T35" s="83" t="s">
        <v>35</v>
      </c>
      <c r="U35" s="84" t="s">
        <v>359</v>
      </c>
      <c r="V35" s="85">
        <v>36.0</v>
      </c>
      <c r="W35" s="85">
        <v>19.0</v>
      </c>
      <c r="X35" s="141">
        <v>-92.0</v>
      </c>
      <c r="Y35" s="66">
        <f t="shared" si="3"/>
        <v>0.5277777778</v>
      </c>
      <c r="Z35" s="67"/>
      <c r="AA35" s="67"/>
      <c r="AB35" s="94"/>
      <c r="AC35" s="334"/>
      <c r="AD35" s="335" t="s">
        <v>362</v>
      </c>
      <c r="AE35" s="336" t="s">
        <v>365</v>
      </c>
      <c r="AG35" s="263">
        <v>0.816</v>
      </c>
      <c r="AH35" s="183"/>
      <c r="AI35" s="337">
        <v>-61.0</v>
      </c>
      <c r="AJ35" s="67"/>
      <c r="AK35" s="67"/>
    </row>
    <row r="36">
      <c r="A36" s="13"/>
      <c r="B36" s="14"/>
      <c r="C36" s="13"/>
      <c r="D36" s="16"/>
      <c r="E36" s="252"/>
      <c r="F36" s="13"/>
      <c r="G36" s="92"/>
      <c r="H36" s="13"/>
      <c r="I36" s="13"/>
      <c r="J36" s="13"/>
      <c r="K36" s="14"/>
      <c r="L36" s="23"/>
      <c r="M36" s="23"/>
      <c r="N36" s="23"/>
      <c r="O36" s="23"/>
      <c r="P36" s="254"/>
      <c r="Q36" s="13"/>
      <c r="R36" s="13"/>
      <c r="S36" s="13"/>
      <c r="T36" s="234"/>
      <c r="U36" s="256"/>
      <c r="V36" s="257"/>
      <c r="X36" s="258"/>
      <c r="Z36" s="135"/>
      <c r="AA36" s="135"/>
      <c r="AB36" s="94"/>
      <c r="AC36" s="338"/>
      <c r="AD36" s="270" t="s">
        <v>379</v>
      </c>
      <c r="AE36" s="261" t="s">
        <v>380</v>
      </c>
      <c r="AG36" s="263">
        <v>0.816</v>
      </c>
      <c r="AH36" s="183"/>
      <c r="AI36" s="337">
        <v>-73.0</v>
      </c>
      <c r="AJ36" s="67"/>
      <c r="AK36" s="67"/>
    </row>
    <row r="37">
      <c r="A37" s="13"/>
      <c r="B37" s="55"/>
      <c r="C37" s="102" t="s">
        <v>383</v>
      </c>
      <c r="D37" s="47"/>
      <c r="E37" s="90">
        <v>36.0</v>
      </c>
      <c r="F37" s="91" t="s">
        <v>18</v>
      </c>
      <c r="H37" s="93"/>
      <c r="I37" s="93"/>
      <c r="J37" s="13"/>
      <c r="K37" s="55"/>
      <c r="L37" s="102" t="s">
        <v>386</v>
      </c>
      <c r="M37" s="47"/>
      <c r="N37" s="90">
        <v>24.0</v>
      </c>
      <c r="O37" s="91" t="s">
        <v>18</v>
      </c>
      <c r="Q37" s="93"/>
      <c r="R37" s="93"/>
      <c r="S37" s="13"/>
      <c r="T37" s="55"/>
      <c r="U37" s="102" t="s">
        <v>389</v>
      </c>
      <c r="V37" s="47"/>
      <c r="W37" s="90">
        <v>22.0</v>
      </c>
      <c r="X37" s="91" t="s">
        <v>18</v>
      </c>
      <c r="Z37" s="93"/>
      <c r="AA37" s="93"/>
      <c r="AB37" s="94"/>
      <c r="AC37" s="334" t="s">
        <v>393</v>
      </c>
      <c r="AD37" s="270" t="s">
        <v>394</v>
      </c>
      <c r="AE37" s="261" t="s">
        <v>365</v>
      </c>
      <c r="AG37" s="263">
        <v>0.763</v>
      </c>
      <c r="AH37" s="183"/>
      <c r="AI37" s="337"/>
      <c r="AJ37" s="67"/>
      <c r="AK37" s="67"/>
    </row>
    <row r="38">
      <c r="A38" s="13"/>
      <c r="B38" s="14"/>
      <c r="C38" s="59" t="s">
        <v>22</v>
      </c>
      <c r="D38" s="113" t="s">
        <v>23</v>
      </c>
      <c r="E38" s="113" t="s">
        <v>24</v>
      </c>
      <c r="F38" s="117" t="s">
        <v>25</v>
      </c>
      <c r="G38" s="118" t="s">
        <v>26</v>
      </c>
      <c r="H38" s="62"/>
      <c r="I38" s="62"/>
      <c r="J38" s="13"/>
      <c r="K38" s="117"/>
      <c r="L38" s="59" t="s">
        <v>22</v>
      </c>
      <c r="M38" s="113" t="s">
        <v>23</v>
      </c>
      <c r="N38" s="113" t="s">
        <v>24</v>
      </c>
      <c r="O38" s="117" t="s">
        <v>25</v>
      </c>
      <c r="P38" s="118" t="s">
        <v>26</v>
      </c>
      <c r="Q38" s="290" t="s">
        <v>86</v>
      </c>
      <c r="R38" s="290" t="s">
        <v>87</v>
      </c>
      <c r="S38" s="13"/>
      <c r="T38" s="117"/>
      <c r="U38" s="59" t="s">
        <v>22</v>
      </c>
      <c r="V38" s="113" t="s">
        <v>23</v>
      </c>
      <c r="W38" s="113" t="s">
        <v>24</v>
      </c>
      <c r="X38" s="117" t="s">
        <v>25</v>
      </c>
      <c r="Y38" s="118" t="s">
        <v>26</v>
      </c>
      <c r="Z38" s="62"/>
      <c r="AA38" s="62"/>
      <c r="AB38" s="94"/>
      <c r="AC38" s="338"/>
      <c r="AD38" s="339" t="s">
        <v>399</v>
      </c>
      <c r="AE38" s="336" t="s">
        <v>402</v>
      </c>
      <c r="AG38" s="263">
        <v>0.737</v>
      </c>
      <c r="AH38" s="183"/>
      <c r="AI38" s="337"/>
      <c r="AJ38" s="67"/>
      <c r="AK38" s="67"/>
    </row>
    <row r="39">
      <c r="A39" s="90"/>
      <c r="B39" s="15">
        <v>15.0</v>
      </c>
      <c r="C39" s="63" t="s">
        <v>404</v>
      </c>
      <c r="D39" s="64">
        <v>36.0</v>
      </c>
      <c r="E39" s="64">
        <v>28.0</v>
      </c>
      <c r="F39" s="120">
        <v>-46.0</v>
      </c>
      <c r="G39" s="66">
        <f t="shared" ref="G39:G43" si="4">SUM(E39/D39)</f>
        <v>0.7777777778</v>
      </c>
      <c r="H39" s="67"/>
      <c r="I39" s="67"/>
      <c r="J39" s="13"/>
      <c r="K39" s="15">
        <v>10.0</v>
      </c>
      <c r="L39" s="63" t="s">
        <v>406</v>
      </c>
      <c r="M39" s="64">
        <v>24.0</v>
      </c>
      <c r="N39" s="64">
        <v>29.0</v>
      </c>
      <c r="O39" s="120">
        <v>1.0</v>
      </c>
      <c r="P39" s="66">
        <f t="shared" ref="P39:P42" si="5">SUM(N39/M39)</f>
        <v>1.208333333</v>
      </c>
      <c r="Q39" s="295">
        <f t="shared" ref="Q39:Q40" si="6">SUM(N39/N$37)</f>
        <v>1.208333333</v>
      </c>
      <c r="R39" s="295">
        <f t="shared" ref="R39:R40" si="7">SUM(((N$37-M39)*3)+N39)/N$37</f>
        <v>1.208333333</v>
      </c>
      <c r="S39" s="13"/>
      <c r="T39" s="15">
        <v>10.0</v>
      </c>
      <c r="U39" s="63" t="s">
        <v>409</v>
      </c>
      <c r="V39" s="64">
        <v>22.0</v>
      </c>
      <c r="W39" s="64">
        <v>19.0</v>
      </c>
      <c r="X39" s="120">
        <v>-25.0</v>
      </c>
      <c r="Y39" s="66">
        <f t="shared" ref="Y39:Y41" si="8">SUM(W39/V39)</f>
        <v>0.8636363636</v>
      </c>
      <c r="Z39" s="67"/>
      <c r="AA39" s="67"/>
      <c r="AB39" s="94"/>
      <c r="AC39" s="338"/>
      <c r="AD39" s="270" t="s">
        <v>411</v>
      </c>
      <c r="AE39" s="261" t="s">
        <v>412</v>
      </c>
      <c r="AG39" s="263">
        <v>0.722</v>
      </c>
      <c r="AH39" s="183"/>
      <c r="AI39" s="337"/>
      <c r="AJ39" s="67"/>
      <c r="AK39" s="67"/>
    </row>
    <row r="40">
      <c r="A40" s="242"/>
      <c r="B40" s="15">
        <v>16.0</v>
      </c>
      <c r="C40" s="63" t="s">
        <v>413</v>
      </c>
      <c r="D40" s="64">
        <v>36.0</v>
      </c>
      <c r="E40" s="64">
        <v>26.0</v>
      </c>
      <c r="F40" s="120">
        <v>-37.0</v>
      </c>
      <c r="G40" s="66">
        <f t="shared" si="4"/>
        <v>0.7222222222</v>
      </c>
      <c r="H40" s="67"/>
      <c r="I40" s="67"/>
      <c r="J40" s="13"/>
      <c r="K40" s="15">
        <v>11.0</v>
      </c>
      <c r="L40" s="63" t="s">
        <v>414</v>
      </c>
      <c r="M40" s="64">
        <v>24.0</v>
      </c>
      <c r="N40" s="64">
        <v>20.0</v>
      </c>
      <c r="O40" s="120">
        <v>-22.0</v>
      </c>
      <c r="P40" s="66">
        <f t="shared" si="5"/>
        <v>0.8333333333</v>
      </c>
      <c r="Q40" s="295">
        <f t="shared" si="6"/>
        <v>0.8333333333</v>
      </c>
      <c r="R40" s="295">
        <f t="shared" si="7"/>
        <v>0.8333333333</v>
      </c>
      <c r="S40" s="13"/>
      <c r="T40" s="15">
        <v>11.0</v>
      </c>
      <c r="U40" s="63" t="s">
        <v>415</v>
      </c>
      <c r="V40" s="64">
        <v>22.0</v>
      </c>
      <c r="W40" s="64">
        <v>3.0</v>
      </c>
      <c r="X40" s="120">
        <v>-94.0</v>
      </c>
      <c r="Y40" s="66">
        <f t="shared" si="8"/>
        <v>0.1363636364</v>
      </c>
      <c r="Z40" s="295">
        <f t="shared" ref="Z40:Z41" si="9">SUM(W40/W$37)</f>
        <v>0.1363636364</v>
      </c>
      <c r="AA40" s="295">
        <f t="shared" ref="AA40:AA41" si="10">SUM(((W$37-V40)*3)+W40)/W$37</f>
        <v>0.1363636364</v>
      </c>
      <c r="AB40" s="94"/>
      <c r="AC40" s="338"/>
      <c r="AD40" s="270" t="s">
        <v>418</v>
      </c>
      <c r="AE40" s="261" t="s">
        <v>419</v>
      </c>
      <c r="AG40" s="263">
        <v>0.711</v>
      </c>
      <c r="AH40" s="183"/>
      <c r="AI40" s="337"/>
      <c r="AJ40" s="67"/>
      <c r="AK40" s="67"/>
    </row>
    <row r="41">
      <c r="A41" s="242"/>
      <c r="B41" s="15">
        <v>17.0</v>
      </c>
      <c r="C41" s="63" t="s">
        <v>428</v>
      </c>
      <c r="D41" s="64">
        <v>36.0</v>
      </c>
      <c r="E41" s="64">
        <v>22.0</v>
      </c>
      <c r="F41" s="120">
        <v>-47.0</v>
      </c>
      <c r="G41" s="66">
        <f t="shared" si="4"/>
        <v>0.6111111111</v>
      </c>
      <c r="H41" s="67"/>
      <c r="I41" s="67"/>
      <c r="J41" s="13"/>
      <c r="K41" s="15">
        <v>12.0</v>
      </c>
      <c r="L41" s="63" t="s">
        <v>431</v>
      </c>
      <c r="M41" s="64">
        <v>24.0</v>
      </c>
      <c r="N41" s="64">
        <v>17.0</v>
      </c>
      <c r="O41" s="120">
        <v>-75.0</v>
      </c>
      <c r="P41" s="66">
        <f t="shared" si="5"/>
        <v>0.7083333333</v>
      </c>
      <c r="Q41" s="295"/>
      <c r="R41" s="295"/>
      <c r="S41" s="13"/>
      <c r="T41" s="15">
        <v>12.0</v>
      </c>
      <c r="U41" s="63" t="s">
        <v>432</v>
      </c>
      <c r="V41" s="64">
        <v>22.0</v>
      </c>
      <c r="W41" s="64">
        <v>3.0</v>
      </c>
      <c r="X41" s="120">
        <v>-142.0</v>
      </c>
      <c r="Y41" s="66">
        <f t="shared" si="8"/>
        <v>0.1363636364</v>
      </c>
      <c r="Z41" s="295">
        <f t="shared" si="9"/>
        <v>0.1363636364</v>
      </c>
      <c r="AA41" s="295">
        <f t="shared" si="10"/>
        <v>0.1363636364</v>
      </c>
      <c r="AB41" s="94"/>
      <c r="AC41" s="334" t="s">
        <v>393</v>
      </c>
      <c r="AD41" s="339" t="s">
        <v>434</v>
      </c>
      <c r="AE41" s="336" t="s">
        <v>412</v>
      </c>
      <c r="AG41" s="263">
        <v>0.694</v>
      </c>
      <c r="AH41" s="183"/>
      <c r="AI41" s="337">
        <v>-49.0</v>
      </c>
      <c r="AJ41" s="67"/>
      <c r="AK41" s="67"/>
    </row>
    <row r="42">
      <c r="A42" s="242"/>
      <c r="B42" s="68" t="s">
        <v>35</v>
      </c>
      <c r="C42" s="69" t="s">
        <v>436</v>
      </c>
      <c r="D42" s="70">
        <v>36.0</v>
      </c>
      <c r="E42" s="70">
        <v>20.0</v>
      </c>
      <c r="F42" s="128">
        <v>-44.0</v>
      </c>
      <c r="G42" s="66">
        <f t="shared" si="4"/>
        <v>0.5555555556</v>
      </c>
      <c r="H42" s="67"/>
      <c r="I42" s="67"/>
      <c r="J42" s="13"/>
      <c r="K42" s="130" t="s">
        <v>35</v>
      </c>
      <c r="L42" s="132" t="s">
        <v>439</v>
      </c>
      <c r="M42" s="139">
        <v>24.0</v>
      </c>
      <c r="N42" s="139">
        <v>7.0</v>
      </c>
      <c r="O42" s="140">
        <v>-47.0</v>
      </c>
      <c r="P42" s="66">
        <f t="shared" si="5"/>
        <v>0.2916666667</v>
      </c>
      <c r="Q42" s="295">
        <f>SUM(N42/N$37)</f>
        <v>0.2916666667</v>
      </c>
      <c r="R42" s="295">
        <f>SUM(((N$37-M42)*3)+N42)/N$37</f>
        <v>0.2916666667</v>
      </c>
      <c r="S42" s="13"/>
      <c r="T42" s="273" t="s">
        <v>442</v>
      </c>
      <c r="Z42" s="275"/>
      <c r="AA42" s="277"/>
      <c r="AB42" s="94"/>
      <c r="AC42" s="338"/>
      <c r="AD42" s="270" t="s">
        <v>443</v>
      </c>
      <c r="AE42" s="261" t="s">
        <v>444</v>
      </c>
      <c r="AG42" s="263">
        <v>0.694</v>
      </c>
      <c r="AH42" s="183"/>
      <c r="AI42" s="337">
        <v>-82.0</v>
      </c>
      <c r="AJ42" s="67"/>
      <c r="AK42" s="67"/>
    </row>
    <row r="43">
      <c r="A43" s="242"/>
      <c r="B43" s="83" t="s">
        <v>35</v>
      </c>
      <c r="C43" s="84" t="s">
        <v>445</v>
      </c>
      <c r="D43" s="85">
        <v>36.0</v>
      </c>
      <c r="E43" s="85">
        <v>14.0</v>
      </c>
      <c r="F43" s="141">
        <v>-85.0</v>
      </c>
      <c r="G43" s="66">
        <f t="shared" si="4"/>
        <v>0.3888888889</v>
      </c>
      <c r="H43" s="295">
        <f>SUM(E43/E$37)</f>
        <v>0.3888888889</v>
      </c>
      <c r="I43" s="295">
        <f>SUM(((E$37-D43)*3)+E43)/E$37</f>
        <v>0.3888888889</v>
      </c>
      <c r="J43" s="13"/>
      <c r="K43" s="273" t="s">
        <v>446</v>
      </c>
      <c r="Q43" s="275"/>
      <c r="R43" s="277"/>
      <c r="S43" s="13"/>
      <c r="T43" s="273" t="s">
        <v>447</v>
      </c>
      <c r="Z43" s="275"/>
      <c r="AA43" s="277"/>
      <c r="AB43" s="94"/>
      <c r="AC43" s="338"/>
      <c r="AD43" s="270" t="s">
        <v>448</v>
      </c>
      <c r="AE43" s="261" t="s">
        <v>449</v>
      </c>
      <c r="AG43" s="263">
        <v>0.684</v>
      </c>
      <c r="AH43" s="183"/>
      <c r="AI43" s="337"/>
      <c r="AJ43" s="67"/>
      <c r="AK43" s="67"/>
    </row>
    <row r="44">
      <c r="A44" s="13"/>
      <c r="B44" s="14"/>
      <c r="C44" s="13"/>
      <c r="D44" s="13"/>
      <c r="E44" s="13"/>
      <c r="F44" s="13"/>
      <c r="G44" s="254"/>
      <c r="H44" s="13"/>
      <c r="I44" s="13"/>
      <c r="J44" s="13"/>
      <c r="K44" s="14"/>
      <c r="L44" s="13"/>
      <c r="M44" s="13"/>
      <c r="N44" s="13"/>
      <c r="O44" s="13"/>
      <c r="P44" s="254"/>
      <c r="Q44" s="13"/>
      <c r="R44" s="13"/>
      <c r="S44" s="13"/>
      <c r="T44" s="14"/>
      <c r="U44" s="13"/>
      <c r="V44" s="13"/>
      <c r="W44" s="13"/>
      <c r="X44" s="13"/>
      <c r="Y44" s="254"/>
      <c r="Z44" s="13"/>
      <c r="AA44" s="13"/>
      <c r="AB44" s="94"/>
      <c r="AC44" s="338"/>
      <c r="AD44" s="270" t="s">
        <v>452</v>
      </c>
      <c r="AE44" s="336" t="s">
        <v>453</v>
      </c>
      <c r="AG44" s="263">
        <v>0.658</v>
      </c>
      <c r="AH44" s="183"/>
      <c r="AI44" s="337">
        <v>-54.0</v>
      </c>
      <c r="AJ44" s="67"/>
      <c r="AK44" s="67"/>
    </row>
    <row r="45">
      <c r="A45" s="13"/>
      <c r="B45" s="55"/>
      <c r="C45" s="102" t="s">
        <v>455</v>
      </c>
      <c r="D45" s="47"/>
      <c r="E45" s="90">
        <v>36.0</v>
      </c>
      <c r="F45" s="91" t="s">
        <v>18</v>
      </c>
      <c r="H45" s="93"/>
      <c r="I45" s="93"/>
      <c r="J45" s="13"/>
      <c r="K45" s="55"/>
      <c r="L45" s="102" t="s">
        <v>457</v>
      </c>
      <c r="M45" s="47"/>
      <c r="N45" s="90">
        <v>38.0</v>
      </c>
      <c r="O45" s="91" t="s">
        <v>18</v>
      </c>
      <c r="Q45" s="93"/>
      <c r="R45" s="93"/>
      <c r="S45" s="13"/>
      <c r="T45" s="55"/>
      <c r="U45" s="102" t="s">
        <v>459</v>
      </c>
      <c r="V45" s="47"/>
      <c r="W45" s="90">
        <v>38.0</v>
      </c>
      <c r="X45" s="91" t="s">
        <v>18</v>
      </c>
      <c r="Z45" s="93"/>
      <c r="AA45" s="93"/>
      <c r="AB45" s="94"/>
      <c r="AC45" s="338"/>
      <c r="AD45" s="270" t="s">
        <v>463</v>
      </c>
      <c r="AE45" s="261" t="s">
        <v>464</v>
      </c>
      <c r="AG45" s="263">
        <v>0.658</v>
      </c>
      <c r="AH45" s="183"/>
      <c r="AI45" s="337">
        <v>-66.0</v>
      </c>
      <c r="AJ45" s="67"/>
      <c r="AK45" s="67"/>
    </row>
    <row r="46">
      <c r="A46" s="13"/>
      <c r="B46" s="14"/>
      <c r="C46" s="59" t="s">
        <v>22</v>
      </c>
      <c r="D46" s="113" t="s">
        <v>23</v>
      </c>
      <c r="E46" s="113" t="s">
        <v>24</v>
      </c>
      <c r="F46" s="117" t="s">
        <v>25</v>
      </c>
      <c r="G46" s="118" t="s">
        <v>26</v>
      </c>
      <c r="H46" s="62"/>
      <c r="I46" s="62"/>
      <c r="J46" s="13"/>
      <c r="K46" s="117"/>
      <c r="L46" s="59" t="s">
        <v>22</v>
      </c>
      <c r="M46" s="113" t="s">
        <v>23</v>
      </c>
      <c r="N46" s="113" t="s">
        <v>24</v>
      </c>
      <c r="O46" s="117" t="s">
        <v>25</v>
      </c>
      <c r="P46" s="118" t="s">
        <v>26</v>
      </c>
      <c r="Q46" s="62"/>
      <c r="R46" s="62"/>
      <c r="S46" s="13"/>
      <c r="T46" s="117"/>
      <c r="U46" s="59" t="s">
        <v>285</v>
      </c>
      <c r="V46" s="113" t="s">
        <v>23</v>
      </c>
      <c r="W46" s="113" t="s">
        <v>24</v>
      </c>
      <c r="X46" s="117" t="s">
        <v>25</v>
      </c>
      <c r="Y46" s="118" t="s">
        <v>26</v>
      </c>
      <c r="Z46" s="62"/>
      <c r="AA46" s="62"/>
      <c r="AB46" s="94"/>
      <c r="AC46" s="334" t="s">
        <v>393</v>
      </c>
      <c r="AD46" s="335" t="s">
        <v>468</v>
      </c>
      <c r="AE46" s="261" t="s">
        <v>469</v>
      </c>
      <c r="AG46" s="263">
        <v>0.632</v>
      </c>
      <c r="AH46" s="183"/>
      <c r="AI46" s="337"/>
      <c r="AJ46" s="67"/>
      <c r="AK46" s="67"/>
    </row>
    <row r="47">
      <c r="A47" s="292"/>
      <c r="B47" s="15">
        <v>15.0</v>
      </c>
      <c r="C47" s="63" t="s">
        <v>472</v>
      </c>
      <c r="D47" s="64">
        <v>36.0</v>
      </c>
      <c r="E47" s="64">
        <v>35.0</v>
      </c>
      <c r="F47" s="120">
        <v>-39.0</v>
      </c>
      <c r="G47" s="66">
        <f t="shared" ref="G47:G51" si="11">SUM(E47/D47)</f>
        <v>0.9722222222</v>
      </c>
      <c r="H47" s="67"/>
      <c r="I47" s="67"/>
      <c r="J47" s="13"/>
      <c r="K47" s="15">
        <v>16.0</v>
      </c>
      <c r="L47" s="63" t="s">
        <v>476</v>
      </c>
      <c r="M47" s="64">
        <v>38.0</v>
      </c>
      <c r="N47" s="64">
        <v>40.0</v>
      </c>
      <c r="O47" s="120">
        <v>-5.0</v>
      </c>
      <c r="P47" s="66">
        <f t="shared" ref="P47:P51" si="12">SUM(N47/M47)</f>
        <v>1.052631579</v>
      </c>
      <c r="Q47" s="67"/>
      <c r="R47" s="67"/>
      <c r="S47" s="13"/>
      <c r="T47" s="15">
        <v>16.0</v>
      </c>
      <c r="U47" s="63" t="s">
        <v>480</v>
      </c>
      <c r="V47" s="64">
        <v>38.0</v>
      </c>
      <c r="W47" s="64">
        <v>40.0</v>
      </c>
      <c r="X47" s="120">
        <v>-6.0</v>
      </c>
      <c r="Y47" s="66">
        <f t="shared" ref="Y47:Y51" si="13">SUM(W47/V47)</f>
        <v>1.052631579</v>
      </c>
      <c r="Z47" s="67"/>
      <c r="AA47" s="67"/>
      <c r="AB47" s="94"/>
      <c r="AC47" s="338"/>
      <c r="AD47" s="270" t="s">
        <v>484</v>
      </c>
      <c r="AE47" s="261" t="s">
        <v>485</v>
      </c>
      <c r="AG47" s="263">
        <v>0.611</v>
      </c>
      <c r="AH47" s="183"/>
      <c r="AI47" s="337"/>
      <c r="AJ47" s="67"/>
      <c r="AK47" s="67"/>
    </row>
    <row r="48">
      <c r="A48" s="242"/>
      <c r="B48" s="15">
        <v>16.0</v>
      </c>
      <c r="C48" s="63" t="s">
        <v>487</v>
      </c>
      <c r="D48" s="64">
        <v>36.0</v>
      </c>
      <c r="E48" s="64">
        <v>34.0</v>
      </c>
      <c r="F48" s="120">
        <v>-23.0</v>
      </c>
      <c r="G48" s="66">
        <f t="shared" si="11"/>
        <v>0.9444444444</v>
      </c>
      <c r="H48" s="67"/>
      <c r="I48" s="67"/>
      <c r="J48" s="13"/>
      <c r="K48" s="15">
        <v>17.0</v>
      </c>
      <c r="L48" s="63" t="s">
        <v>488</v>
      </c>
      <c r="M48" s="64">
        <v>38.0</v>
      </c>
      <c r="N48" s="64">
        <v>34.0</v>
      </c>
      <c r="O48" s="120">
        <v>-18.0</v>
      </c>
      <c r="P48" s="66">
        <f t="shared" si="12"/>
        <v>0.8947368421</v>
      </c>
      <c r="Q48" s="67"/>
      <c r="R48" s="67"/>
      <c r="S48" s="13"/>
      <c r="T48" s="15">
        <v>17.0</v>
      </c>
      <c r="U48" s="63" t="s">
        <v>489</v>
      </c>
      <c r="V48" s="64">
        <v>38.0</v>
      </c>
      <c r="W48" s="64">
        <v>40.0</v>
      </c>
      <c r="X48" s="120">
        <v>-33.0</v>
      </c>
      <c r="Y48" s="66">
        <f t="shared" si="13"/>
        <v>1.052631579</v>
      </c>
      <c r="Z48" s="67"/>
      <c r="AA48" s="67"/>
      <c r="AB48" s="94"/>
      <c r="AC48" s="334" t="s">
        <v>393</v>
      </c>
      <c r="AD48" s="335" t="s">
        <v>490</v>
      </c>
      <c r="AE48" s="261" t="s">
        <v>380</v>
      </c>
      <c r="AG48" s="263">
        <v>0.605</v>
      </c>
      <c r="AH48" s="183"/>
      <c r="AI48" s="337"/>
      <c r="AJ48" s="67"/>
      <c r="AK48" s="67"/>
    </row>
    <row r="49">
      <c r="A49" s="242"/>
      <c r="B49" s="15">
        <v>17.0</v>
      </c>
      <c r="C49" s="63" t="s">
        <v>491</v>
      </c>
      <c r="D49" s="64">
        <v>36.0</v>
      </c>
      <c r="E49" s="64">
        <v>23.0</v>
      </c>
      <c r="F49" s="120">
        <v>-51.0</v>
      </c>
      <c r="G49" s="66">
        <f t="shared" si="11"/>
        <v>0.6388888889</v>
      </c>
      <c r="H49" s="67"/>
      <c r="I49" s="67"/>
      <c r="J49" s="13"/>
      <c r="K49" s="15">
        <v>18.0</v>
      </c>
      <c r="L49" s="63" t="s">
        <v>492</v>
      </c>
      <c r="M49" s="64">
        <v>38.0</v>
      </c>
      <c r="N49" s="64">
        <v>31.0</v>
      </c>
      <c r="O49" s="120">
        <v>-59.0</v>
      </c>
      <c r="P49" s="66">
        <f t="shared" si="12"/>
        <v>0.8157894737</v>
      </c>
      <c r="Q49" s="67"/>
      <c r="R49" s="67"/>
      <c r="S49" s="13"/>
      <c r="T49" s="15">
        <v>18.0</v>
      </c>
      <c r="U49" s="63" t="s">
        <v>493</v>
      </c>
      <c r="V49" s="64">
        <v>38.0</v>
      </c>
      <c r="W49" s="64">
        <v>35.0</v>
      </c>
      <c r="X49" s="120">
        <v>-39.0</v>
      </c>
      <c r="Y49" s="66">
        <f t="shared" si="13"/>
        <v>0.9210526316</v>
      </c>
      <c r="Z49" s="67"/>
      <c r="AA49" s="67"/>
      <c r="AB49" s="94"/>
      <c r="AC49" s="338"/>
      <c r="AD49" s="270" t="s">
        <v>494</v>
      </c>
      <c r="AE49" s="261" t="s">
        <v>495</v>
      </c>
      <c r="AG49" s="263">
        <v>0.594</v>
      </c>
      <c r="AH49" s="183"/>
      <c r="AI49" s="337"/>
      <c r="AJ49" s="67"/>
      <c r="AK49" s="67"/>
    </row>
    <row r="50">
      <c r="A50" s="242"/>
      <c r="B50" s="68" t="s">
        <v>35</v>
      </c>
      <c r="C50" s="69" t="s">
        <v>484</v>
      </c>
      <c r="D50" s="70">
        <v>36.0</v>
      </c>
      <c r="E50" s="70">
        <v>22.0</v>
      </c>
      <c r="F50" s="128">
        <v>-81.0</v>
      </c>
      <c r="G50" s="66">
        <f t="shared" si="11"/>
        <v>0.6111111111</v>
      </c>
      <c r="H50" s="67"/>
      <c r="I50" s="67"/>
      <c r="J50" s="13"/>
      <c r="K50" s="68" t="s">
        <v>35</v>
      </c>
      <c r="L50" s="69" t="s">
        <v>463</v>
      </c>
      <c r="M50" s="70">
        <v>38.0</v>
      </c>
      <c r="N50" s="70">
        <v>25.0</v>
      </c>
      <c r="O50" s="128">
        <v>-66.0</v>
      </c>
      <c r="P50" s="66">
        <f t="shared" si="12"/>
        <v>0.6578947368</v>
      </c>
      <c r="Q50" s="67"/>
      <c r="R50" s="67"/>
      <c r="S50" s="13"/>
      <c r="T50" s="68" t="s">
        <v>35</v>
      </c>
      <c r="U50" s="69" t="s">
        <v>496</v>
      </c>
      <c r="V50" s="70">
        <v>38.0</v>
      </c>
      <c r="W50" s="70">
        <v>25.0</v>
      </c>
      <c r="X50" s="128">
        <v>-54.0</v>
      </c>
      <c r="Y50" s="66">
        <f t="shared" si="13"/>
        <v>0.6578947368</v>
      </c>
      <c r="Z50" s="67"/>
      <c r="AA50" s="67"/>
      <c r="AB50" s="94"/>
      <c r="AC50" s="334"/>
      <c r="AD50" s="335" t="s">
        <v>349</v>
      </c>
      <c r="AE50" s="17" t="s">
        <v>497</v>
      </c>
      <c r="AG50" s="263">
        <v>0.588</v>
      </c>
      <c r="AH50" s="183"/>
      <c r="AI50" s="337"/>
      <c r="AJ50" s="67"/>
      <c r="AK50" s="67"/>
    </row>
    <row r="51">
      <c r="A51" s="242"/>
      <c r="B51" s="83" t="s">
        <v>35</v>
      </c>
      <c r="C51" s="84" t="s">
        <v>498</v>
      </c>
      <c r="D51" s="85">
        <v>36.0</v>
      </c>
      <c r="E51" s="85">
        <v>17.0</v>
      </c>
      <c r="F51" s="141">
        <v>-94.0</v>
      </c>
      <c r="G51" s="66">
        <f t="shared" si="11"/>
        <v>0.4722222222</v>
      </c>
      <c r="H51" s="67"/>
      <c r="I51" s="67"/>
      <c r="J51" s="13"/>
      <c r="K51" s="83" t="s">
        <v>35</v>
      </c>
      <c r="L51" s="84" t="s">
        <v>500</v>
      </c>
      <c r="M51" s="85">
        <v>38.0</v>
      </c>
      <c r="N51" s="85">
        <v>13.0</v>
      </c>
      <c r="O51" s="141">
        <v>-106.0</v>
      </c>
      <c r="P51" s="66">
        <f t="shared" si="12"/>
        <v>0.3421052632</v>
      </c>
      <c r="Q51" s="67"/>
      <c r="R51" s="67"/>
      <c r="S51" s="13"/>
      <c r="T51" s="83" t="s">
        <v>35</v>
      </c>
      <c r="U51" s="84" t="s">
        <v>502</v>
      </c>
      <c r="V51" s="85">
        <v>38.0</v>
      </c>
      <c r="W51" s="85">
        <v>13.0</v>
      </c>
      <c r="X51" s="141">
        <v>-121.0</v>
      </c>
      <c r="Y51" s="66">
        <f t="shared" si="13"/>
        <v>0.3421052632</v>
      </c>
      <c r="Z51" s="67"/>
      <c r="AA51" s="67"/>
      <c r="AB51" s="94"/>
      <c r="AC51" s="334" t="s">
        <v>393</v>
      </c>
      <c r="AD51" s="335" t="s">
        <v>504</v>
      </c>
      <c r="AE51" s="336" t="s">
        <v>444</v>
      </c>
      <c r="AG51" s="263">
        <v>0.528</v>
      </c>
      <c r="AH51" s="183"/>
      <c r="AI51" s="337"/>
      <c r="AJ51" s="67"/>
      <c r="AK51" s="67"/>
    </row>
    <row r="52">
      <c r="A52" s="14"/>
      <c r="B52" s="17"/>
      <c r="C52" s="307"/>
      <c r="D52" s="309"/>
      <c r="E52" s="309"/>
      <c r="F52" s="17"/>
      <c r="G52" s="311"/>
      <c r="H52" s="323"/>
      <c r="I52" s="323"/>
      <c r="J52" s="13"/>
      <c r="K52" s="309"/>
      <c r="L52" s="307"/>
      <c r="M52" s="309"/>
      <c r="N52" s="309"/>
      <c r="O52" s="17"/>
      <c r="P52" s="311"/>
      <c r="Q52" s="323"/>
      <c r="R52" s="323"/>
      <c r="S52" s="13"/>
      <c r="T52" s="14"/>
      <c r="U52" s="13"/>
      <c r="V52" s="13"/>
      <c r="W52" s="13"/>
      <c r="X52" s="13"/>
      <c r="Y52" s="92"/>
      <c r="Z52" s="323"/>
      <c r="AA52" s="323"/>
      <c r="AB52" s="94"/>
      <c r="AC52" s="338" t="s">
        <v>393</v>
      </c>
      <c r="AD52" s="270" t="s">
        <v>507</v>
      </c>
      <c r="AE52" s="261" t="s">
        <v>419</v>
      </c>
      <c r="AG52" s="263">
        <v>0.526</v>
      </c>
      <c r="AH52" s="183"/>
      <c r="AI52" s="337"/>
      <c r="AJ52" s="67"/>
      <c r="AK52" s="67"/>
    </row>
    <row r="53">
      <c r="A53" s="13"/>
      <c r="B53" s="55"/>
      <c r="C53" s="102" t="s">
        <v>508</v>
      </c>
      <c r="D53" s="47"/>
      <c r="E53" s="90">
        <v>38.0</v>
      </c>
      <c r="F53" s="91" t="s">
        <v>18</v>
      </c>
      <c r="H53" s="93"/>
      <c r="I53" s="93"/>
      <c r="J53" s="13"/>
      <c r="K53" s="55"/>
      <c r="L53" s="102" t="s">
        <v>532</v>
      </c>
      <c r="M53" s="47"/>
      <c r="N53" s="90">
        <v>38.0</v>
      </c>
      <c r="O53" s="91" t="s">
        <v>18</v>
      </c>
      <c r="T53" s="55"/>
      <c r="U53" s="102" t="s">
        <v>537</v>
      </c>
      <c r="V53" s="47"/>
      <c r="W53" s="90">
        <v>36.0</v>
      </c>
      <c r="X53" s="91" t="s">
        <v>18</v>
      </c>
      <c r="Z53" s="93"/>
      <c r="AA53" s="93"/>
      <c r="AB53" s="94"/>
      <c r="AC53" s="334"/>
      <c r="AD53" s="270" t="s">
        <v>542</v>
      </c>
      <c r="AE53" s="261" t="s">
        <v>543</v>
      </c>
      <c r="AG53" s="263">
        <v>0.474</v>
      </c>
      <c r="AH53" s="183"/>
      <c r="AI53" s="337"/>
      <c r="AJ53" s="67"/>
      <c r="AK53" s="67"/>
    </row>
    <row r="54">
      <c r="A54" s="13"/>
      <c r="B54" s="14"/>
      <c r="C54" s="59" t="s">
        <v>22</v>
      </c>
      <c r="D54" s="113" t="s">
        <v>23</v>
      </c>
      <c r="E54" s="113" t="s">
        <v>24</v>
      </c>
      <c r="F54" s="117" t="s">
        <v>25</v>
      </c>
      <c r="G54" s="118" t="s">
        <v>26</v>
      </c>
      <c r="H54" s="62"/>
      <c r="I54" s="62"/>
      <c r="J54" s="13"/>
      <c r="K54" s="117"/>
      <c r="L54" s="59" t="s">
        <v>22</v>
      </c>
      <c r="M54" s="113" t="s">
        <v>23</v>
      </c>
      <c r="N54" s="113" t="s">
        <v>24</v>
      </c>
      <c r="O54" s="117" t="s">
        <v>25</v>
      </c>
      <c r="P54" s="118" t="s">
        <v>26</v>
      </c>
      <c r="Q54" s="290" t="s">
        <v>86</v>
      </c>
      <c r="R54" s="290" t="s">
        <v>87</v>
      </c>
      <c r="S54" s="13"/>
      <c r="T54" s="117"/>
      <c r="U54" s="59" t="s">
        <v>22</v>
      </c>
      <c r="V54" s="113" t="s">
        <v>23</v>
      </c>
      <c r="W54" s="113" t="s">
        <v>24</v>
      </c>
      <c r="X54" s="117" t="s">
        <v>25</v>
      </c>
      <c r="Y54" s="118" t="s">
        <v>26</v>
      </c>
      <c r="Z54" s="62"/>
      <c r="AA54" s="62"/>
      <c r="AB54" s="94"/>
      <c r="AC54" s="338" t="s">
        <v>393</v>
      </c>
      <c r="AD54" s="270" t="s">
        <v>498</v>
      </c>
      <c r="AE54" s="261" t="s">
        <v>485</v>
      </c>
      <c r="AG54" s="263">
        <v>0.472</v>
      </c>
      <c r="AH54" s="183"/>
      <c r="AI54" s="337"/>
      <c r="AJ54" s="67"/>
      <c r="AK54" s="67"/>
    </row>
    <row r="55">
      <c r="A55" s="127"/>
      <c r="B55" s="15">
        <v>16.0</v>
      </c>
      <c r="C55" s="63" t="s">
        <v>550</v>
      </c>
      <c r="D55" s="64">
        <v>38.0</v>
      </c>
      <c r="E55" s="64">
        <v>37.0</v>
      </c>
      <c r="F55" s="120">
        <v>-25.0</v>
      </c>
      <c r="G55" s="66">
        <f t="shared" ref="G55:G59" si="14">SUM(E55/D55)</f>
        <v>0.9736842105</v>
      </c>
      <c r="H55" s="67"/>
      <c r="I55" s="67"/>
      <c r="J55" s="13"/>
      <c r="K55" s="15">
        <v>16.0</v>
      </c>
      <c r="L55" s="63" t="s">
        <v>570</v>
      </c>
      <c r="M55" s="64">
        <v>38.0</v>
      </c>
      <c r="N55" s="64">
        <v>43.0</v>
      </c>
      <c r="O55" s="120">
        <v>-16.0</v>
      </c>
      <c r="P55" s="66">
        <f t="shared" ref="P55:P59" si="15">SUM(N55/M55)</f>
        <v>1.131578947</v>
      </c>
      <c r="Q55" s="67"/>
      <c r="R55" s="67"/>
      <c r="T55" s="15">
        <v>17.0</v>
      </c>
      <c r="U55" s="63" t="s">
        <v>578</v>
      </c>
      <c r="V55" s="64">
        <v>36.0</v>
      </c>
      <c r="W55" s="64">
        <v>24.0</v>
      </c>
      <c r="X55" s="120">
        <v>-51.0</v>
      </c>
      <c r="Y55" s="66">
        <f t="shared" ref="Y55:Y57" si="16">SUM(W55/V55)</f>
        <v>0.6666666667</v>
      </c>
      <c r="Z55" s="67"/>
      <c r="AA55" s="67"/>
      <c r="AB55" s="13"/>
      <c r="AC55" s="338" t="s">
        <v>393</v>
      </c>
      <c r="AD55" s="270" t="s">
        <v>584</v>
      </c>
      <c r="AE55" s="261" t="s">
        <v>449</v>
      </c>
      <c r="AG55" s="263">
        <v>0.447</v>
      </c>
      <c r="AH55" s="183"/>
      <c r="AI55" s="337"/>
      <c r="AJ55" s="67"/>
      <c r="AK55" s="67"/>
    </row>
    <row r="56">
      <c r="A56" s="60"/>
      <c r="B56" s="15">
        <v>17.0</v>
      </c>
      <c r="C56" s="63" t="s">
        <v>589</v>
      </c>
      <c r="D56" s="64">
        <v>38.0</v>
      </c>
      <c r="E56" s="64">
        <v>37.0</v>
      </c>
      <c r="F56" s="120">
        <v>-31.0</v>
      </c>
      <c r="G56" s="66">
        <f t="shared" si="14"/>
        <v>0.9736842105</v>
      </c>
      <c r="H56" s="67"/>
      <c r="I56" s="67"/>
      <c r="J56" s="13"/>
      <c r="K56" s="15">
        <v>17.0</v>
      </c>
      <c r="L56" s="63" t="s">
        <v>593</v>
      </c>
      <c r="M56" s="64">
        <v>38.0</v>
      </c>
      <c r="N56" s="64">
        <v>40.0</v>
      </c>
      <c r="O56" s="120">
        <v>-18.0</v>
      </c>
      <c r="P56" s="66">
        <f t="shared" si="15"/>
        <v>1.052631579</v>
      </c>
      <c r="Q56" s="295">
        <f t="shared" ref="Q56:Q59" si="17">SUM(N56/N$53)</f>
        <v>1.052631579</v>
      </c>
      <c r="R56" s="295">
        <f t="shared" ref="R56:R59" si="18">SUM(((N$53-M56)*3)+N56)/N$53</f>
        <v>1.052631579</v>
      </c>
      <c r="T56" s="15">
        <v>18.0</v>
      </c>
      <c r="U56" s="63" t="s">
        <v>601</v>
      </c>
      <c r="V56" s="64">
        <v>36.0</v>
      </c>
      <c r="W56" s="64">
        <v>18.0</v>
      </c>
      <c r="X56" s="120">
        <v>-47.0</v>
      </c>
      <c r="Y56" s="66">
        <f t="shared" si="16"/>
        <v>0.5</v>
      </c>
      <c r="Z56" s="67"/>
      <c r="AA56" s="67"/>
      <c r="AB56" s="13"/>
      <c r="AC56" s="338" t="s">
        <v>393</v>
      </c>
      <c r="AD56" s="335" t="s">
        <v>604</v>
      </c>
      <c r="AE56" s="336" t="s">
        <v>402</v>
      </c>
      <c r="AG56" s="263">
        <v>0.395</v>
      </c>
      <c r="AH56" s="183"/>
      <c r="AI56" s="337"/>
      <c r="AJ56" s="67"/>
      <c r="AK56" s="67"/>
    </row>
    <row r="57">
      <c r="A57" s="60"/>
      <c r="B57" s="15">
        <v>18.0</v>
      </c>
      <c r="C57" s="63" t="s">
        <v>608</v>
      </c>
      <c r="D57" s="64">
        <v>38.0</v>
      </c>
      <c r="E57" s="64">
        <v>34.0</v>
      </c>
      <c r="F57" s="120">
        <v>-28.0</v>
      </c>
      <c r="G57" s="66">
        <f t="shared" si="14"/>
        <v>0.8947368421</v>
      </c>
      <c r="H57" s="67"/>
      <c r="I57" s="67"/>
      <c r="J57" s="13"/>
      <c r="K57" s="15">
        <v>18.0</v>
      </c>
      <c r="L57" s="63" t="s">
        <v>616</v>
      </c>
      <c r="M57" s="64">
        <v>38.0</v>
      </c>
      <c r="N57" s="64">
        <v>29.0</v>
      </c>
      <c r="O57" s="120">
        <v>-40.0</v>
      </c>
      <c r="P57" s="66">
        <f t="shared" si="15"/>
        <v>0.7631578947</v>
      </c>
      <c r="Q57" s="295">
        <f t="shared" si="17"/>
        <v>0.7631578947</v>
      </c>
      <c r="R57" s="295">
        <f t="shared" si="18"/>
        <v>0.7631578947</v>
      </c>
      <c r="T57" s="15">
        <v>19.0</v>
      </c>
      <c r="U57" s="63" t="s">
        <v>620</v>
      </c>
      <c r="V57" s="64">
        <v>36.0</v>
      </c>
      <c r="W57" s="64">
        <v>8.0</v>
      </c>
      <c r="X57" s="120">
        <v>-109.0</v>
      </c>
      <c r="Y57" s="66">
        <f t="shared" si="16"/>
        <v>0.2222222222</v>
      </c>
      <c r="Z57" s="67"/>
      <c r="AA57" s="67"/>
      <c r="AB57" s="13"/>
      <c r="AC57" s="338"/>
      <c r="AD57" s="270" t="s">
        <v>445</v>
      </c>
      <c r="AE57" s="261" t="s">
        <v>625</v>
      </c>
      <c r="AG57" s="263">
        <v>0.389</v>
      </c>
      <c r="AH57" s="183"/>
      <c r="AI57" s="337"/>
      <c r="AJ57" s="67"/>
      <c r="AK57" s="67"/>
    </row>
    <row r="58">
      <c r="A58" s="137"/>
      <c r="B58" s="68" t="s">
        <v>35</v>
      </c>
      <c r="C58" s="69" t="s">
        <v>362</v>
      </c>
      <c r="D58" s="70">
        <v>38.0</v>
      </c>
      <c r="E58" s="70">
        <v>31.0</v>
      </c>
      <c r="F58" s="128">
        <v>-61.0</v>
      </c>
      <c r="G58" s="66">
        <f t="shared" si="14"/>
        <v>0.8157894737</v>
      </c>
      <c r="H58" s="67"/>
      <c r="I58" s="67"/>
      <c r="J58" s="13"/>
      <c r="K58" s="68" t="s">
        <v>35</v>
      </c>
      <c r="L58" s="69" t="s">
        <v>637</v>
      </c>
      <c r="M58" s="70">
        <v>38.0</v>
      </c>
      <c r="N58" s="70">
        <v>26.0</v>
      </c>
      <c r="O58" s="128">
        <v>-52.0</v>
      </c>
      <c r="P58" s="66">
        <f t="shared" si="15"/>
        <v>0.6842105263</v>
      </c>
      <c r="Q58" s="295">
        <f t="shared" si="17"/>
        <v>0.6842105263</v>
      </c>
      <c r="R58" s="295">
        <f t="shared" si="18"/>
        <v>0.6842105263</v>
      </c>
      <c r="T58" s="273" t="s">
        <v>639</v>
      </c>
      <c r="Y58" s="66"/>
      <c r="Z58" s="275"/>
      <c r="AA58" s="277"/>
      <c r="AB58" s="13"/>
      <c r="AC58" s="338" t="s">
        <v>393</v>
      </c>
      <c r="AD58" s="270" t="s">
        <v>500</v>
      </c>
      <c r="AE58" s="261" t="s">
        <v>464</v>
      </c>
      <c r="AG58" s="263">
        <v>0.342</v>
      </c>
      <c r="AH58" s="183"/>
      <c r="AI58" s="337">
        <v>-106.0</v>
      </c>
      <c r="AJ58" s="67"/>
      <c r="AK58" s="67"/>
    </row>
    <row r="59">
      <c r="A59" s="60"/>
      <c r="B59" s="83" t="s">
        <v>35</v>
      </c>
      <c r="C59" s="84" t="s">
        <v>640</v>
      </c>
      <c r="D59" s="85">
        <v>38.0</v>
      </c>
      <c r="E59" s="85">
        <v>29.0</v>
      </c>
      <c r="F59" s="141">
        <v>-40.0</v>
      </c>
      <c r="G59" s="66">
        <f t="shared" si="14"/>
        <v>0.7631578947</v>
      </c>
      <c r="H59" s="67"/>
      <c r="I59" s="67"/>
      <c r="J59" s="13"/>
      <c r="K59" s="83" t="s">
        <v>35</v>
      </c>
      <c r="L59" s="84" t="s">
        <v>584</v>
      </c>
      <c r="M59" s="85">
        <v>38.0</v>
      </c>
      <c r="N59" s="85">
        <v>17.0</v>
      </c>
      <c r="O59" s="141">
        <v>-93.0</v>
      </c>
      <c r="P59" s="66">
        <f t="shared" si="15"/>
        <v>0.4473684211</v>
      </c>
      <c r="Q59" s="295">
        <f t="shared" si="17"/>
        <v>0.4473684211</v>
      </c>
      <c r="R59" s="295">
        <f t="shared" si="18"/>
        <v>0.4473684211</v>
      </c>
      <c r="T59" s="273" t="s">
        <v>641</v>
      </c>
      <c r="Y59" s="66"/>
      <c r="Z59" s="275"/>
      <c r="AA59" s="277"/>
      <c r="AB59" s="13"/>
      <c r="AC59" s="338" t="s">
        <v>393</v>
      </c>
      <c r="AD59" s="270" t="s">
        <v>358</v>
      </c>
      <c r="AE59" s="261" t="s">
        <v>543</v>
      </c>
      <c r="AG59" s="263">
        <v>0.342</v>
      </c>
      <c r="AH59" s="183"/>
      <c r="AI59" s="337">
        <v>-119.0</v>
      </c>
      <c r="AJ59" s="67"/>
      <c r="AK59" s="67"/>
    </row>
    <row r="60">
      <c r="A60" s="60"/>
      <c r="B60" s="15"/>
      <c r="C60" s="16"/>
      <c r="D60" s="15"/>
      <c r="E60" s="15"/>
      <c r="F60" s="15"/>
      <c r="G60" s="119"/>
      <c r="H60" s="381"/>
      <c r="I60" s="383"/>
      <c r="J60" s="13"/>
      <c r="K60" s="15"/>
      <c r="L60" s="16"/>
      <c r="M60" s="15"/>
      <c r="N60" s="15"/>
      <c r="O60" s="15"/>
      <c r="P60" s="119"/>
      <c r="Q60" s="381"/>
      <c r="R60" s="383"/>
      <c r="S60" s="13"/>
      <c r="T60" s="15"/>
      <c r="U60" s="16"/>
      <c r="V60" s="15"/>
      <c r="W60" s="15"/>
      <c r="X60" s="15"/>
      <c r="Y60" s="119"/>
      <c r="Z60" s="381"/>
      <c r="AA60" s="383"/>
      <c r="AB60" s="94"/>
      <c r="AC60" s="334" t="s">
        <v>393</v>
      </c>
      <c r="AD60" s="335" t="s">
        <v>643</v>
      </c>
      <c r="AE60" s="261" t="s">
        <v>453</v>
      </c>
      <c r="AG60" s="263">
        <v>0.342</v>
      </c>
      <c r="AH60" s="183"/>
      <c r="AI60" s="337">
        <v>-121.0</v>
      </c>
      <c r="AJ60" s="67"/>
      <c r="AK60" s="67"/>
    </row>
    <row r="61">
      <c r="A61" s="60"/>
      <c r="B61" s="55"/>
      <c r="C61" s="102" t="s">
        <v>644</v>
      </c>
      <c r="D61" s="47"/>
      <c r="E61" s="90">
        <v>32.0</v>
      </c>
      <c r="F61" s="91" t="s">
        <v>18</v>
      </c>
      <c r="K61" s="55"/>
      <c r="L61" s="102" t="s">
        <v>646</v>
      </c>
      <c r="M61" s="47"/>
      <c r="N61" s="90">
        <v>34.0</v>
      </c>
      <c r="O61" s="91" t="s">
        <v>18</v>
      </c>
      <c r="T61" s="55"/>
      <c r="U61" s="102" t="s">
        <v>648</v>
      </c>
      <c r="V61" s="47"/>
      <c r="W61" s="90">
        <v>38.0</v>
      </c>
      <c r="X61" s="91" t="s">
        <v>18</v>
      </c>
      <c r="AC61" s="386"/>
      <c r="AD61" s="387" t="s">
        <v>439</v>
      </c>
      <c r="AE61" s="274" t="s">
        <v>650</v>
      </c>
      <c r="AF61" s="30"/>
      <c r="AG61" s="276">
        <v>0.292</v>
      </c>
      <c r="AH61" s="31"/>
      <c r="AI61" s="389"/>
      <c r="AJ61" s="67"/>
      <c r="AK61" s="67"/>
    </row>
    <row r="62">
      <c r="A62" s="60"/>
      <c r="B62" s="117"/>
      <c r="C62" s="59" t="s">
        <v>22</v>
      </c>
      <c r="D62" s="113" t="s">
        <v>23</v>
      </c>
      <c r="E62" s="113" t="s">
        <v>24</v>
      </c>
      <c r="F62" s="117" t="s">
        <v>25</v>
      </c>
      <c r="G62" s="118" t="s">
        <v>26</v>
      </c>
      <c r="H62" s="62"/>
      <c r="I62" s="62"/>
      <c r="K62" s="14"/>
      <c r="L62" s="59" t="s">
        <v>22</v>
      </c>
      <c r="M62" s="113" t="s">
        <v>23</v>
      </c>
      <c r="N62" s="113" t="s">
        <v>24</v>
      </c>
      <c r="O62" s="117" t="s">
        <v>25</v>
      </c>
      <c r="P62" s="118" t="s">
        <v>26</v>
      </c>
      <c r="Q62" s="62"/>
      <c r="R62" s="62"/>
      <c r="S62" s="13"/>
      <c r="T62" s="117"/>
      <c r="U62" s="59" t="s">
        <v>22</v>
      </c>
      <c r="V62" s="113" t="s">
        <v>23</v>
      </c>
      <c r="W62" s="113" t="s">
        <v>24</v>
      </c>
      <c r="X62" s="117" t="s">
        <v>25</v>
      </c>
      <c r="Y62" s="118" t="s">
        <v>26</v>
      </c>
      <c r="Z62" s="62"/>
      <c r="AA62" s="62"/>
      <c r="AC62" s="391"/>
      <c r="AD62" s="393"/>
      <c r="AE62" s="261"/>
      <c r="AG62" s="263"/>
      <c r="AI62" s="394"/>
      <c r="AJ62" s="67"/>
      <c r="AK62" s="67"/>
    </row>
    <row r="63">
      <c r="A63" s="60"/>
      <c r="B63" s="15">
        <v>14.0</v>
      </c>
      <c r="C63" s="395" t="s">
        <v>654</v>
      </c>
      <c r="D63" s="64">
        <v>32.0</v>
      </c>
      <c r="E63" s="64">
        <v>29.0</v>
      </c>
      <c r="F63" s="120">
        <v>-35.0</v>
      </c>
      <c r="G63" s="66">
        <f t="shared" ref="G63:G66" si="19">SUM(E63/D63)</f>
        <v>0.90625</v>
      </c>
      <c r="H63" s="67"/>
      <c r="I63" s="67"/>
      <c r="K63" s="15">
        <v>15.0</v>
      </c>
      <c r="L63" s="63" t="s">
        <v>660</v>
      </c>
      <c r="M63" s="64">
        <v>34.0</v>
      </c>
      <c r="N63" s="64">
        <v>35.0</v>
      </c>
      <c r="O63" s="120">
        <v>-26.0</v>
      </c>
      <c r="P63" s="66">
        <f t="shared" ref="P63:P66" si="20">SUM(N63/M63)</f>
        <v>1.029411765</v>
      </c>
      <c r="Q63" s="67"/>
      <c r="R63" s="67"/>
      <c r="T63" s="15">
        <v>16.0</v>
      </c>
      <c r="U63" s="63" t="s">
        <v>662</v>
      </c>
      <c r="V63" s="64">
        <v>38.0</v>
      </c>
      <c r="W63" s="64">
        <v>35.0</v>
      </c>
      <c r="X63" s="120">
        <v>-25.0</v>
      </c>
      <c r="Y63" s="66">
        <f t="shared" ref="Y63:Y67" si="21">SUM(W63/V63)</f>
        <v>0.9210526316</v>
      </c>
      <c r="Z63" s="67"/>
      <c r="AA63" s="67"/>
      <c r="AC63" s="248"/>
      <c r="AD63" s="396"/>
      <c r="AE63" s="261"/>
      <c r="AG63" s="263"/>
      <c r="AI63" s="67"/>
      <c r="AJ63" s="67"/>
      <c r="AK63" s="67"/>
    </row>
    <row r="64">
      <c r="A64" s="60"/>
      <c r="B64" s="15">
        <v>15.0</v>
      </c>
      <c r="C64" s="63" t="s">
        <v>671</v>
      </c>
      <c r="D64" s="64">
        <v>32.0</v>
      </c>
      <c r="E64" s="64">
        <v>26.0</v>
      </c>
      <c r="F64" s="120">
        <v>-36.0</v>
      </c>
      <c r="G64" s="66">
        <f t="shared" si="19"/>
        <v>0.8125</v>
      </c>
      <c r="H64" s="67"/>
      <c r="I64" s="67"/>
      <c r="K64" s="130" t="s">
        <v>35</v>
      </c>
      <c r="L64" s="132" t="s">
        <v>672</v>
      </c>
      <c r="M64" s="139">
        <v>34.0</v>
      </c>
      <c r="N64" s="139">
        <v>29.0</v>
      </c>
      <c r="O64" s="140">
        <v>-38.0</v>
      </c>
      <c r="P64" s="66">
        <f t="shared" si="20"/>
        <v>0.8529411765</v>
      </c>
      <c r="Q64" s="67"/>
      <c r="R64" s="67"/>
      <c r="T64" s="15">
        <v>17.0</v>
      </c>
      <c r="U64" s="63" t="s">
        <v>674</v>
      </c>
      <c r="V64" s="64">
        <v>38.0</v>
      </c>
      <c r="W64" s="64">
        <v>34.0</v>
      </c>
      <c r="X64" s="120">
        <v>-39.0</v>
      </c>
      <c r="Y64" s="66">
        <f t="shared" si="21"/>
        <v>0.8947368421</v>
      </c>
      <c r="Z64" s="67"/>
      <c r="AA64" s="67"/>
      <c r="AC64" s="391"/>
      <c r="AD64" s="391"/>
      <c r="AE64" s="391"/>
      <c r="AF64" s="391"/>
      <c r="AG64" s="391"/>
      <c r="AH64" s="391"/>
      <c r="AI64" s="275"/>
      <c r="AJ64" s="275"/>
      <c r="AK64" s="277"/>
    </row>
    <row r="65">
      <c r="A65" s="60"/>
      <c r="B65" s="15">
        <v>16.0</v>
      </c>
      <c r="C65" s="63" t="s">
        <v>675</v>
      </c>
      <c r="D65" s="64">
        <v>32.0</v>
      </c>
      <c r="E65" s="64">
        <v>25.0</v>
      </c>
      <c r="F65" s="120">
        <v>-34.0</v>
      </c>
      <c r="G65" s="66">
        <f t="shared" si="19"/>
        <v>0.78125</v>
      </c>
      <c r="H65" s="67"/>
      <c r="I65" s="67"/>
      <c r="K65" s="15">
        <v>17.0</v>
      </c>
      <c r="L65" s="63" t="s">
        <v>677</v>
      </c>
      <c r="M65" s="64">
        <v>34.0</v>
      </c>
      <c r="N65" s="64">
        <v>28.0</v>
      </c>
      <c r="O65" s="120">
        <v>-41.0</v>
      </c>
      <c r="P65" s="66">
        <f t="shared" si="20"/>
        <v>0.8235294118</v>
      </c>
      <c r="Q65" s="67"/>
      <c r="R65" s="67"/>
      <c r="T65" s="15">
        <v>18.0</v>
      </c>
      <c r="U65" s="63" t="s">
        <v>678</v>
      </c>
      <c r="V65" s="64">
        <v>38.0</v>
      </c>
      <c r="W65" s="64">
        <v>33.0</v>
      </c>
      <c r="X65" s="120">
        <v>-43.0</v>
      </c>
      <c r="Y65" s="66">
        <f t="shared" si="21"/>
        <v>0.8684210526</v>
      </c>
      <c r="Z65" s="295"/>
      <c r="AA65" s="295"/>
      <c r="AC65" s="391"/>
      <c r="AD65" s="391"/>
      <c r="AE65" s="391"/>
      <c r="AF65" s="391"/>
      <c r="AG65" s="391"/>
      <c r="AH65" s="391"/>
      <c r="AI65" s="275"/>
      <c r="AJ65" s="275"/>
      <c r="AK65" s="277"/>
    </row>
    <row r="66">
      <c r="A66" s="60"/>
      <c r="B66" s="130" t="s">
        <v>35</v>
      </c>
      <c r="C66" s="132" t="s">
        <v>679</v>
      </c>
      <c r="D66" s="139">
        <v>32.0</v>
      </c>
      <c r="E66" s="139">
        <v>19.0</v>
      </c>
      <c r="F66" s="140">
        <v>-50.0</v>
      </c>
      <c r="G66" s="66">
        <f t="shared" si="19"/>
        <v>0.59375</v>
      </c>
      <c r="H66" s="67"/>
      <c r="I66" s="67"/>
      <c r="K66" s="15">
        <v>18.0</v>
      </c>
      <c r="L66" s="63" t="s">
        <v>680</v>
      </c>
      <c r="M66" s="64">
        <v>34.0</v>
      </c>
      <c r="N66" s="64">
        <v>24.0</v>
      </c>
      <c r="O66" s="120">
        <v>-65.0</v>
      </c>
      <c r="P66" s="66">
        <f t="shared" si="20"/>
        <v>0.7058823529</v>
      </c>
      <c r="Q66" s="67"/>
      <c r="R66" s="67"/>
      <c r="T66" s="68" t="s">
        <v>35</v>
      </c>
      <c r="U66" s="69" t="s">
        <v>418</v>
      </c>
      <c r="V66" s="70">
        <v>38.0</v>
      </c>
      <c r="W66" s="70">
        <v>27.0</v>
      </c>
      <c r="X66" s="128">
        <v>-40.0</v>
      </c>
      <c r="Y66" s="66">
        <f t="shared" si="21"/>
        <v>0.7105263158</v>
      </c>
      <c r="Z66" s="67"/>
      <c r="AA66" s="67"/>
      <c r="AI66" s="275"/>
      <c r="AJ66" s="275"/>
      <c r="AK66" s="277"/>
    </row>
    <row r="67">
      <c r="A67" s="60"/>
      <c r="B67" s="273" t="s">
        <v>681</v>
      </c>
      <c r="K67" s="273" t="s">
        <v>682</v>
      </c>
      <c r="T67" s="83" t="s">
        <v>35</v>
      </c>
      <c r="U67" s="84" t="s">
        <v>507</v>
      </c>
      <c r="V67" s="85">
        <v>38.0</v>
      </c>
      <c r="W67" s="85">
        <v>20.0</v>
      </c>
      <c r="X67" s="141">
        <v>-63.0</v>
      </c>
      <c r="Y67" s="66">
        <f t="shared" si="21"/>
        <v>0.5263157895</v>
      </c>
      <c r="Z67" s="67"/>
      <c r="AA67" s="67"/>
      <c r="AI67" s="275"/>
      <c r="AJ67" s="275"/>
      <c r="AK67" s="277"/>
    </row>
    <row r="68">
      <c r="A68" s="13"/>
      <c r="B68" s="14"/>
      <c r="C68" s="23"/>
      <c r="D68" s="23"/>
      <c r="E68" s="23"/>
      <c r="F68" s="23"/>
      <c r="G68" s="254"/>
      <c r="H68" s="23"/>
      <c r="I68" s="23"/>
      <c r="J68" s="23"/>
      <c r="K68" s="14"/>
      <c r="L68" s="400"/>
      <c r="M68" s="23"/>
      <c r="N68" s="23"/>
      <c r="O68" s="23"/>
      <c r="P68" s="254"/>
      <c r="Q68" s="23"/>
      <c r="R68" s="23"/>
      <c r="S68" s="23"/>
      <c r="T68" s="325"/>
      <c r="U68" s="325"/>
      <c r="V68" s="325"/>
      <c r="W68" s="325"/>
      <c r="X68" s="325"/>
      <c r="Y68" s="325"/>
      <c r="Z68" s="325"/>
      <c r="AA68" s="325"/>
      <c r="AB68" s="94"/>
      <c r="AC68" s="94"/>
      <c r="AD68" s="94"/>
      <c r="AE68" s="94"/>
      <c r="AF68" s="94"/>
      <c r="AG68" s="94"/>
      <c r="AH68" s="94"/>
      <c r="AI68" s="13"/>
      <c r="AJ68" s="13"/>
      <c r="AK68" s="13"/>
    </row>
    <row r="69">
      <c r="A69" s="13"/>
      <c r="B69" s="55"/>
      <c r="C69" s="102" t="s">
        <v>635</v>
      </c>
      <c r="D69" s="47"/>
      <c r="E69" s="90">
        <v>38.0</v>
      </c>
      <c r="F69" s="91" t="s">
        <v>18</v>
      </c>
      <c r="H69" s="93"/>
      <c r="I69" s="93"/>
      <c r="J69" s="94"/>
      <c r="K69" s="55"/>
      <c r="L69" s="102" t="s">
        <v>686</v>
      </c>
      <c r="M69" s="47"/>
      <c r="N69" s="90">
        <v>36.0</v>
      </c>
      <c r="O69" s="91" t="s">
        <v>18</v>
      </c>
      <c r="Q69" s="23"/>
      <c r="R69" s="23"/>
      <c r="S69" s="23"/>
      <c r="T69" s="55"/>
      <c r="U69" s="102" t="s">
        <v>688</v>
      </c>
      <c r="V69" s="47"/>
      <c r="W69" s="90">
        <v>38.0</v>
      </c>
      <c r="X69" s="91" t="s">
        <v>18</v>
      </c>
      <c r="Z69" s="23"/>
      <c r="AA69" s="23"/>
      <c r="AB69" s="23"/>
      <c r="AC69" s="55"/>
      <c r="AD69" s="102" t="s">
        <v>689</v>
      </c>
      <c r="AE69" s="47"/>
      <c r="AF69" s="90">
        <v>38.0</v>
      </c>
      <c r="AG69" s="91" t="s">
        <v>18</v>
      </c>
      <c r="AI69" s="13"/>
      <c r="AJ69" s="13"/>
      <c r="AK69" s="13"/>
    </row>
    <row r="70">
      <c r="A70" s="13"/>
      <c r="B70" s="117"/>
      <c r="C70" s="59" t="s">
        <v>22</v>
      </c>
      <c r="D70" s="113" t="s">
        <v>23</v>
      </c>
      <c r="E70" s="113" t="s">
        <v>24</v>
      </c>
      <c r="F70" s="117" t="s">
        <v>25</v>
      </c>
      <c r="G70" s="118" t="s">
        <v>26</v>
      </c>
      <c r="H70" s="62"/>
      <c r="I70" s="62"/>
      <c r="J70" s="94"/>
      <c r="K70" s="117"/>
      <c r="L70" s="59" t="s">
        <v>22</v>
      </c>
      <c r="M70" s="60" t="s">
        <v>23</v>
      </c>
      <c r="N70" s="60" t="s">
        <v>24</v>
      </c>
      <c r="O70" s="60" t="s">
        <v>25</v>
      </c>
      <c r="P70" s="265" t="s">
        <v>26</v>
      </c>
      <c r="Q70" s="62"/>
      <c r="R70" s="62"/>
      <c r="S70" s="23"/>
      <c r="T70" s="14"/>
      <c r="U70" s="59" t="s">
        <v>22</v>
      </c>
      <c r="V70" s="113" t="s">
        <v>23</v>
      </c>
      <c r="W70" s="113" t="s">
        <v>24</v>
      </c>
      <c r="X70" s="117" t="s">
        <v>25</v>
      </c>
      <c r="Y70" s="118" t="s">
        <v>26</v>
      </c>
      <c r="Z70" s="62"/>
      <c r="AA70" s="62"/>
      <c r="AB70" s="13"/>
      <c r="AC70" s="117"/>
      <c r="AD70" s="59" t="s">
        <v>22</v>
      </c>
      <c r="AE70" s="60" t="s">
        <v>23</v>
      </c>
      <c r="AF70" s="60" t="s">
        <v>24</v>
      </c>
      <c r="AG70" s="60" t="s">
        <v>25</v>
      </c>
      <c r="AH70" s="265" t="s">
        <v>26</v>
      </c>
      <c r="AI70" s="62"/>
      <c r="AJ70" s="62"/>
    </row>
    <row r="71">
      <c r="A71" s="13"/>
      <c r="B71" s="15">
        <v>16.0</v>
      </c>
      <c r="C71" s="63" t="s">
        <v>691</v>
      </c>
      <c r="D71" s="64">
        <v>38.0</v>
      </c>
      <c r="E71" s="64">
        <v>35.0</v>
      </c>
      <c r="F71" s="120">
        <v>-19.0</v>
      </c>
      <c r="G71" s="66">
        <f t="shared" ref="G71:G75" si="22">SUM(E71/D71)</f>
        <v>0.9210526316</v>
      </c>
      <c r="H71" s="67"/>
      <c r="I71" s="67"/>
      <c r="J71" s="13"/>
      <c r="K71" s="15">
        <v>15.0</v>
      </c>
      <c r="L71" s="63" t="s">
        <v>694</v>
      </c>
      <c r="M71" s="64">
        <v>36.0</v>
      </c>
      <c r="N71" s="64">
        <v>40.0</v>
      </c>
      <c r="O71" s="120">
        <v>-19.0</v>
      </c>
      <c r="P71" s="66">
        <f t="shared" ref="P71:P75" si="23">SUM(N71/M71)</f>
        <v>1.111111111</v>
      </c>
      <c r="Q71" s="295">
        <f t="shared" ref="Q71:Q73" si="24">SUM(N71/N$69)</f>
        <v>1.111111111</v>
      </c>
      <c r="R71" s="295">
        <f t="shared" ref="R71:R73" si="25">SUM(((N$69-M71)*3)+N71)/N$69</f>
        <v>1.111111111</v>
      </c>
      <c r="S71" s="23"/>
      <c r="T71" s="15">
        <v>16.0</v>
      </c>
      <c r="U71" s="63" t="s">
        <v>699</v>
      </c>
      <c r="V71" s="64">
        <v>38.0</v>
      </c>
      <c r="W71" s="64">
        <v>36.0</v>
      </c>
      <c r="X71" s="120">
        <v>-48.0</v>
      </c>
      <c r="Y71" s="66">
        <f t="shared" ref="Y71:Y75" si="26">SUM(W71/V71)</f>
        <v>0.9473684211</v>
      </c>
      <c r="Z71" s="406"/>
      <c r="AA71" s="406"/>
      <c r="AB71" s="23"/>
      <c r="AC71" s="15">
        <v>16.0</v>
      </c>
      <c r="AD71" s="63" t="s">
        <v>703</v>
      </c>
      <c r="AE71" s="64">
        <v>38.0</v>
      </c>
      <c r="AF71" s="64">
        <v>40.0</v>
      </c>
      <c r="AG71" s="120">
        <v>-39.0</v>
      </c>
      <c r="AH71" s="66">
        <f t="shared" ref="AH71:AH75" si="27">SUM(AF71/AE71)</f>
        <v>1.052631579</v>
      </c>
      <c r="AI71" s="67"/>
      <c r="AJ71" s="67"/>
    </row>
    <row r="72">
      <c r="A72" s="13"/>
      <c r="B72" s="15">
        <v>17.0</v>
      </c>
      <c r="C72" s="63" t="s">
        <v>704</v>
      </c>
      <c r="D72" s="64">
        <v>38.0</v>
      </c>
      <c r="E72" s="64">
        <v>35.0</v>
      </c>
      <c r="F72" s="120">
        <v>-37.0</v>
      </c>
      <c r="G72" s="66">
        <f t="shared" si="22"/>
        <v>0.9210526316</v>
      </c>
      <c r="H72" s="67"/>
      <c r="I72" s="67"/>
      <c r="J72" s="13"/>
      <c r="K72" s="15">
        <v>16.0</v>
      </c>
      <c r="L72" s="63" t="s">
        <v>707</v>
      </c>
      <c r="M72" s="64">
        <v>36.0</v>
      </c>
      <c r="N72" s="64">
        <v>31.0</v>
      </c>
      <c r="O72" s="120">
        <v>-56.0</v>
      </c>
      <c r="P72" s="66">
        <f t="shared" si="23"/>
        <v>0.8611111111</v>
      </c>
      <c r="Q72" s="295">
        <f t="shared" si="24"/>
        <v>0.8611111111</v>
      </c>
      <c r="R72" s="295">
        <f t="shared" si="25"/>
        <v>0.8611111111</v>
      </c>
      <c r="S72" s="23"/>
      <c r="T72" s="15">
        <v>17.0</v>
      </c>
      <c r="U72" s="63" t="s">
        <v>709</v>
      </c>
      <c r="V72" s="64">
        <v>38.0</v>
      </c>
      <c r="W72" s="64">
        <v>35.0</v>
      </c>
      <c r="X72" s="120">
        <v>-70.0</v>
      </c>
      <c r="Y72" s="66">
        <f t="shared" si="26"/>
        <v>0.9210526316</v>
      </c>
      <c r="Z72" s="67"/>
      <c r="AA72" s="67"/>
      <c r="AB72" s="23"/>
      <c r="AC72" s="15">
        <v>17.0</v>
      </c>
      <c r="AD72" s="63" t="s">
        <v>710</v>
      </c>
      <c r="AE72" s="64">
        <v>38.0</v>
      </c>
      <c r="AF72" s="64">
        <v>39.0</v>
      </c>
      <c r="AG72" s="120">
        <v>-37.0</v>
      </c>
      <c r="AH72" s="66">
        <f t="shared" si="27"/>
        <v>1.026315789</v>
      </c>
      <c r="AI72" s="67"/>
      <c r="AJ72" s="67"/>
    </row>
    <row r="73">
      <c r="A73" s="13"/>
      <c r="B73" s="15">
        <v>18.0</v>
      </c>
      <c r="C73" s="63" t="s">
        <v>711</v>
      </c>
      <c r="D73" s="64">
        <v>38.0</v>
      </c>
      <c r="E73" s="64">
        <v>32.0</v>
      </c>
      <c r="F73" s="120">
        <v>-67.0</v>
      </c>
      <c r="G73" s="66">
        <f t="shared" si="22"/>
        <v>0.8421052632</v>
      </c>
      <c r="H73" s="67"/>
      <c r="I73" s="67"/>
      <c r="J73" s="13"/>
      <c r="K73" s="15">
        <v>17.0</v>
      </c>
      <c r="L73" s="63" t="s">
        <v>713</v>
      </c>
      <c r="M73" s="64">
        <v>36.0</v>
      </c>
      <c r="N73" s="64">
        <v>28.0</v>
      </c>
      <c r="O73" s="120">
        <v>-37.0</v>
      </c>
      <c r="P73" s="66">
        <f t="shared" si="23"/>
        <v>0.7777777778</v>
      </c>
      <c r="Q73" s="295">
        <f t="shared" si="24"/>
        <v>0.7777777778</v>
      </c>
      <c r="R73" s="295">
        <f t="shared" si="25"/>
        <v>0.7777777778</v>
      </c>
      <c r="S73" s="23"/>
      <c r="T73" s="15">
        <v>18.0</v>
      </c>
      <c r="U73" s="63" t="s">
        <v>714</v>
      </c>
      <c r="V73" s="64">
        <v>38.0</v>
      </c>
      <c r="W73" s="64">
        <v>29.0</v>
      </c>
      <c r="X73" s="120">
        <v>-63.0</v>
      </c>
      <c r="Y73" s="66">
        <f t="shared" si="26"/>
        <v>0.7631578947</v>
      </c>
      <c r="Z73" s="67"/>
      <c r="AA73" s="67"/>
      <c r="AB73" s="23"/>
      <c r="AC73" s="15">
        <v>18.0</v>
      </c>
      <c r="AD73" s="63" t="s">
        <v>715</v>
      </c>
      <c r="AE73" s="64">
        <v>38.0</v>
      </c>
      <c r="AF73" s="64">
        <v>35.0</v>
      </c>
      <c r="AG73" s="120">
        <v>-33.0</v>
      </c>
      <c r="AH73" s="66">
        <f t="shared" si="27"/>
        <v>0.9210526316</v>
      </c>
      <c r="AI73" s="67"/>
      <c r="AJ73" s="67"/>
    </row>
    <row r="74">
      <c r="A74" s="13"/>
      <c r="B74" s="68" t="s">
        <v>35</v>
      </c>
      <c r="C74" s="69" t="s">
        <v>379</v>
      </c>
      <c r="D74" s="70">
        <v>38.0</v>
      </c>
      <c r="E74" s="70">
        <v>31.0</v>
      </c>
      <c r="F74" s="128">
        <v>-73.0</v>
      </c>
      <c r="G74" s="66">
        <f t="shared" si="22"/>
        <v>0.8157894737</v>
      </c>
      <c r="H74" s="67"/>
      <c r="I74" s="67"/>
      <c r="J74" s="13"/>
      <c r="K74" s="68" t="s">
        <v>35</v>
      </c>
      <c r="L74" s="69" t="s">
        <v>411</v>
      </c>
      <c r="M74" s="70">
        <v>36.0</v>
      </c>
      <c r="N74" s="70">
        <v>26.0</v>
      </c>
      <c r="O74" s="128">
        <v>-49.0</v>
      </c>
      <c r="P74" s="66">
        <f t="shared" si="23"/>
        <v>0.7222222222</v>
      </c>
      <c r="Q74" s="67"/>
      <c r="R74" s="67"/>
      <c r="S74" s="23"/>
      <c r="T74" s="68" t="s">
        <v>35</v>
      </c>
      <c r="U74" s="69" t="s">
        <v>399</v>
      </c>
      <c r="V74" s="70">
        <v>38.0</v>
      </c>
      <c r="W74" s="70">
        <v>28.0</v>
      </c>
      <c r="X74" s="128">
        <v>-29.0</v>
      </c>
      <c r="Y74" s="66">
        <f t="shared" si="26"/>
        <v>0.7368421053</v>
      </c>
      <c r="Z74" s="67"/>
      <c r="AA74" s="67"/>
      <c r="AB74" s="23"/>
      <c r="AC74" s="68" t="s">
        <v>35</v>
      </c>
      <c r="AD74" s="69" t="s">
        <v>717</v>
      </c>
      <c r="AE74" s="70">
        <v>38.0</v>
      </c>
      <c r="AF74" s="70">
        <v>34.0</v>
      </c>
      <c r="AG74" s="128">
        <v>-26.0</v>
      </c>
      <c r="AH74" s="66">
        <f t="shared" si="27"/>
        <v>0.8947368421</v>
      </c>
      <c r="AI74" s="67"/>
      <c r="AJ74" s="67"/>
    </row>
    <row r="75">
      <c r="A75" s="13"/>
      <c r="B75" s="83" t="s">
        <v>35</v>
      </c>
      <c r="C75" s="84" t="s">
        <v>719</v>
      </c>
      <c r="D75" s="85">
        <v>38.0</v>
      </c>
      <c r="E75" s="85">
        <v>23.0</v>
      </c>
      <c r="F75" s="141">
        <v>-47.0</v>
      </c>
      <c r="G75" s="66">
        <f t="shared" si="22"/>
        <v>0.6052631579</v>
      </c>
      <c r="H75" s="67"/>
      <c r="I75" s="67"/>
      <c r="J75" s="13"/>
      <c r="K75" s="83" t="s">
        <v>35</v>
      </c>
      <c r="L75" s="84" t="s">
        <v>434</v>
      </c>
      <c r="M75" s="85">
        <v>36.0</v>
      </c>
      <c r="N75" s="85">
        <v>25.0</v>
      </c>
      <c r="O75" s="141">
        <v>-32.0</v>
      </c>
      <c r="P75" s="66">
        <f t="shared" si="23"/>
        <v>0.6944444444</v>
      </c>
      <c r="Q75" s="67"/>
      <c r="R75" s="67"/>
      <c r="S75" s="23"/>
      <c r="T75" s="83" t="s">
        <v>35</v>
      </c>
      <c r="U75" s="84" t="s">
        <v>720</v>
      </c>
      <c r="V75" s="85">
        <v>38.0</v>
      </c>
      <c r="W75" s="85">
        <v>15.0</v>
      </c>
      <c r="X75" s="141">
        <v>-83.0</v>
      </c>
      <c r="Y75" s="66">
        <f t="shared" si="26"/>
        <v>0.3947368421</v>
      </c>
      <c r="Z75" s="67"/>
      <c r="AA75" s="67"/>
      <c r="AB75" s="23"/>
      <c r="AC75" s="83" t="s">
        <v>35</v>
      </c>
      <c r="AD75" s="84" t="s">
        <v>721</v>
      </c>
      <c r="AE75" s="85">
        <v>38.0</v>
      </c>
      <c r="AF75" s="85">
        <v>24.0</v>
      </c>
      <c r="AG75" s="141">
        <v>-76.0</v>
      </c>
      <c r="AH75" s="66">
        <f t="shared" si="27"/>
        <v>0.6315789474</v>
      </c>
      <c r="AI75" s="67"/>
      <c r="AJ75" s="67"/>
    </row>
    <row r="76">
      <c r="A76" s="13"/>
      <c r="B76" s="14"/>
      <c r="C76" s="23"/>
      <c r="D76" s="23"/>
      <c r="E76" s="23"/>
      <c r="F76" s="23"/>
      <c r="G76" s="254"/>
      <c r="H76" s="23"/>
      <c r="I76" s="23"/>
      <c r="J76" s="23"/>
      <c r="K76" s="14"/>
      <c r="L76" s="23"/>
      <c r="M76" s="400"/>
      <c r="N76" s="23"/>
      <c r="O76" s="23"/>
      <c r="P76" s="254"/>
      <c r="Q76" s="23"/>
      <c r="R76" s="23"/>
      <c r="S76" s="23"/>
      <c r="T76" s="325"/>
      <c r="U76" s="325"/>
      <c r="V76" s="325"/>
      <c r="W76" s="325"/>
      <c r="X76" s="325"/>
      <c r="Y76" s="325"/>
      <c r="Z76" s="325"/>
      <c r="AA76" s="325"/>
      <c r="AB76" s="94"/>
      <c r="AC76" s="94"/>
      <c r="AD76" s="94"/>
      <c r="AE76" s="94"/>
      <c r="AF76" s="94"/>
      <c r="AG76" s="94"/>
      <c r="AH76" s="94"/>
      <c r="AI76" s="13"/>
      <c r="AJ76" s="13"/>
      <c r="AK76" s="13"/>
    </row>
    <row r="77">
      <c r="A77" s="13"/>
      <c r="B77" s="55"/>
      <c r="C77" s="33"/>
      <c r="D77" s="34"/>
      <c r="E77" s="34"/>
      <c r="F77" s="34"/>
      <c r="G77" s="34"/>
      <c r="H77" s="35" t="s">
        <v>724</v>
      </c>
      <c r="I77" s="34"/>
      <c r="J77" s="34"/>
      <c r="K77" s="34"/>
      <c r="L77" s="34"/>
      <c r="M77" s="34"/>
      <c r="N77" s="34"/>
      <c r="O77" s="34"/>
      <c r="P77" s="34"/>
      <c r="Q77" s="34"/>
      <c r="R77" s="34"/>
      <c r="S77" s="34"/>
      <c r="T77" s="34"/>
      <c r="U77" s="34"/>
      <c r="V77" s="34"/>
      <c r="W77" s="34"/>
      <c r="X77" s="34"/>
      <c r="Y77" s="34"/>
      <c r="Z77" s="34"/>
      <c r="AA77" s="34"/>
      <c r="AB77" s="34"/>
      <c r="AC77" s="34"/>
      <c r="AD77" s="419" t="s">
        <v>725</v>
      </c>
      <c r="AE77" s="37"/>
      <c r="AF77" s="37"/>
      <c r="AG77" s="37"/>
      <c r="AH77" s="37"/>
      <c r="AI77" s="37"/>
      <c r="AJ77" s="38"/>
      <c r="AK77" s="13"/>
    </row>
    <row r="78">
      <c r="A78" s="13"/>
      <c r="B78" s="55"/>
      <c r="C78" s="39"/>
      <c r="AD78" s="422" t="s">
        <v>510</v>
      </c>
      <c r="AE78" s="37"/>
      <c r="AF78" s="37"/>
      <c r="AG78" s="37"/>
      <c r="AH78" s="37"/>
      <c r="AI78" s="37"/>
      <c r="AJ78" s="38"/>
      <c r="AK78" s="13"/>
    </row>
    <row r="79">
      <c r="A79" s="13"/>
      <c r="B79" s="55"/>
      <c r="C79" s="39"/>
      <c r="AD79" s="425" t="s">
        <v>511</v>
      </c>
      <c r="AE79" s="37"/>
      <c r="AF79" s="37"/>
      <c r="AG79" s="37"/>
      <c r="AH79" s="37"/>
      <c r="AI79" s="37"/>
      <c r="AJ79" s="38"/>
      <c r="AK79" s="13"/>
    </row>
    <row r="80">
      <c r="A80" s="13"/>
      <c r="B80" s="55"/>
      <c r="C80" s="39"/>
      <c r="AD80" s="428" t="s">
        <v>516</v>
      </c>
      <c r="AE80" s="37"/>
      <c r="AF80" s="37"/>
      <c r="AG80" s="37"/>
      <c r="AH80" s="37"/>
      <c r="AI80" s="37"/>
      <c r="AJ80" s="38"/>
      <c r="AK80" s="13"/>
    </row>
    <row r="81">
      <c r="A81" s="13"/>
      <c r="B81" s="55"/>
      <c r="C81" s="39"/>
      <c r="AD81" s="430" t="s">
        <v>512</v>
      </c>
      <c r="AE81" s="37"/>
      <c r="AF81" s="37"/>
      <c r="AG81" s="37"/>
      <c r="AH81" s="37"/>
      <c r="AI81" s="37"/>
      <c r="AJ81" s="38"/>
      <c r="AK81" s="13"/>
    </row>
    <row r="82">
      <c r="A82" s="13"/>
      <c r="B82" s="55"/>
      <c r="C82" s="39"/>
      <c r="AD82" s="432" t="s">
        <v>513</v>
      </c>
      <c r="AE82" s="37"/>
      <c r="AF82" s="37"/>
      <c r="AG82" s="37"/>
      <c r="AH82" s="37"/>
      <c r="AI82" s="37"/>
      <c r="AJ82" s="38"/>
      <c r="AK82" s="13"/>
    </row>
    <row r="83">
      <c r="A83" s="13"/>
      <c r="B83" s="55"/>
      <c r="C83" s="39"/>
      <c r="AD83" s="435" t="s">
        <v>514</v>
      </c>
      <c r="AE83" s="37"/>
      <c r="AF83" s="37"/>
      <c r="AG83" s="37"/>
      <c r="AH83" s="37"/>
      <c r="AI83" s="37"/>
      <c r="AJ83" s="38"/>
      <c r="AK83" s="13"/>
    </row>
    <row r="84">
      <c r="A84" s="13"/>
      <c r="B84" s="55"/>
      <c r="C84" s="39"/>
      <c r="AD84" s="436" t="s">
        <v>515</v>
      </c>
      <c r="AE84" s="37"/>
      <c r="AF84" s="37"/>
      <c r="AG84" s="37"/>
      <c r="AH84" s="37"/>
      <c r="AI84" s="37"/>
      <c r="AJ84" s="38"/>
      <c r="AK84" s="13"/>
    </row>
    <row r="85">
      <c r="A85" s="13"/>
      <c r="B85" s="55"/>
      <c r="C85" s="293" t="s">
        <v>741</v>
      </c>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7"/>
      <c r="AK85" s="13"/>
    </row>
    <row r="86">
      <c r="A86" s="13"/>
      <c r="B86" s="14"/>
      <c r="C86" s="13"/>
      <c r="D86" s="13"/>
      <c r="E86" s="13"/>
      <c r="F86" s="13"/>
      <c r="G86" s="18"/>
      <c r="H86" s="13"/>
      <c r="I86" s="13"/>
      <c r="J86" s="13"/>
      <c r="K86" s="14"/>
      <c r="L86" s="13"/>
      <c r="M86" s="13"/>
      <c r="N86" s="13"/>
      <c r="O86" s="13"/>
      <c r="P86" s="18"/>
      <c r="Q86" s="13"/>
      <c r="R86" s="13"/>
      <c r="S86" s="13"/>
      <c r="T86" s="14"/>
      <c r="U86" s="13"/>
      <c r="V86" s="13"/>
      <c r="W86" s="13"/>
      <c r="X86" s="13"/>
      <c r="Y86" s="18"/>
      <c r="Z86" s="13"/>
      <c r="AA86" s="13"/>
      <c r="AB86" s="13"/>
      <c r="AC86" s="14"/>
      <c r="AD86" s="13"/>
      <c r="AE86" s="32"/>
      <c r="AF86" s="13"/>
      <c r="AG86" s="21"/>
      <c r="AH86" s="22"/>
      <c r="AI86" s="13"/>
      <c r="AJ86" s="13"/>
      <c r="AK86" s="13"/>
    </row>
    <row r="87">
      <c r="A87" s="13"/>
      <c r="B87" s="14"/>
      <c r="C87" s="439" t="s">
        <v>744</v>
      </c>
      <c r="AK87" s="13"/>
    </row>
    <row r="88">
      <c r="A88" s="13"/>
      <c r="B88" s="14"/>
      <c r="C88" s="439" t="s">
        <v>746</v>
      </c>
      <c r="AK88" s="13"/>
    </row>
    <row r="89">
      <c r="A89" s="13"/>
      <c r="B89" s="14"/>
      <c r="C89" s="439" t="s">
        <v>747</v>
      </c>
      <c r="AK89" s="13"/>
    </row>
    <row r="90">
      <c r="A90" s="13"/>
      <c r="B90" s="14"/>
      <c r="C90" s="13"/>
      <c r="D90" s="13"/>
      <c r="E90" s="13"/>
      <c r="F90" s="13"/>
      <c r="G90" s="18"/>
      <c r="H90" s="13"/>
      <c r="I90" s="13"/>
      <c r="J90" s="13"/>
      <c r="K90" s="14"/>
      <c r="L90" s="13"/>
      <c r="M90" s="13"/>
      <c r="N90" s="13"/>
      <c r="O90" s="13"/>
      <c r="P90" s="18"/>
      <c r="Q90" s="13"/>
      <c r="R90" s="13"/>
      <c r="S90" s="13"/>
      <c r="T90" s="14"/>
      <c r="U90" s="13"/>
      <c r="V90" s="13"/>
      <c r="W90" s="13"/>
      <c r="X90" s="13"/>
      <c r="Y90" s="18"/>
      <c r="Z90" s="13"/>
      <c r="AA90" s="13"/>
      <c r="AB90" s="13"/>
      <c r="AC90" s="14"/>
      <c r="AD90" s="13"/>
      <c r="AE90" s="32"/>
      <c r="AF90" s="13"/>
      <c r="AG90" s="21"/>
      <c r="AH90" s="22"/>
      <c r="AI90" s="13"/>
      <c r="AJ90" s="13"/>
      <c r="AK90" s="13"/>
    </row>
    <row r="91">
      <c r="A91" s="13"/>
      <c r="B91" s="55"/>
      <c r="C91" s="102" t="s">
        <v>518</v>
      </c>
      <c r="D91" s="47"/>
      <c r="E91" s="90">
        <v>30.0</v>
      </c>
      <c r="F91" s="91" t="s">
        <v>18</v>
      </c>
      <c r="H91" s="93"/>
      <c r="I91" s="93"/>
      <c r="J91" s="13"/>
      <c r="K91" s="55"/>
      <c r="L91" s="102" t="s">
        <v>519</v>
      </c>
      <c r="M91" s="47"/>
      <c r="N91" s="90">
        <v>26.0</v>
      </c>
      <c r="O91" s="91" t="s">
        <v>18</v>
      </c>
      <c r="Q91" s="93"/>
      <c r="R91" s="93"/>
      <c r="S91" s="13"/>
      <c r="T91" s="55"/>
      <c r="U91" s="102" t="s">
        <v>520</v>
      </c>
      <c r="V91" s="47"/>
      <c r="W91" s="90">
        <v>30.0</v>
      </c>
      <c r="X91" s="91" t="s">
        <v>18</v>
      </c>
      <c r="Z91" s="296"/>
      <c r="AA91" s="296"/>
      <c r="AB91" s="94"/>
      <c r="AC91" s="302" t="s">
        <v>749</v>
      </c>
      <c r="AI91" s="19"/>
      <c r="AJ91" s="19"/>
      <c r="AK91" s="19"/>
    </row>
    <row r="92">
      <c r="A92" s="110"/>
      <c r="B92" s="117"/>
      <c r="C92" s="443" t="s">
        <v>22</v>
      </c>
      <c r="D92" s="113" t="s">
        <v>23</v>
      </c>
      <c r="E92" s="113" t="s">
        <v>24</v>
      </c>
      <c r="F92" s="117" t="s">
        <v>25</v>
      </c>
      <c r="G92" s="118" t="s">
        <v>26</v>
      </c>
      <c r="H92" s="62"/>
      <c r="I92" s="62"/>
      <c r="J92" s="13"/>
      <c r="K92" s="117"/>
      <c r="L92" s="443" t="s">
        <v>22</v>
      </c>
      <c r="M92" s="113" t="s">
        <v>23</v>
      </c>
      <c r="N92" s="113" t="s">
        <v>24</v>
      </c>
      <c r="O92" s="117" t="s">
        <v>25</v>
      </c>
      <c r="P92" s="118" t="s">
        <v>26</v>
      </c>
      <c r="Q92" s="62"/>
      <c r="R92" s="62"/>
      <c r="S92" s="110"/>
      <c r="T92" s="444"/>
      <c r="U92" s="443" t="s">
        <v>22</v>
      </c>
      <c r="V92" s="113" t="s">
        <v>23</v>
      </c>
      <c r="W92" s="113" t="s">
        <v>24</v>
      </c>
      <c r="X92" s="117" t="s">
        <v>25</v>
      </c>
      <c r="Y92" s="118" t="s">
        <v>26</v>
      </c>
      <c r="Z92" s="62"/>
      <c r="AA92" s="62"/>
      <c r="AB92" s="121"/>
      <c r="AI92" s="125"/>
      <c r="AJ92" s="125" t="s">
        <v>86</v>
      </c>
      <c r="AK92" s="126" t="s">
        <v>87</v>
      </c>
    </row>
    <row r="93">
      <c r="A93" s="127"/>
      <c r="B93" s="402" t="s">
        <v>113</v>
      </c>
      <c r="C93" s="319" t="s">
        <v>521</v>
      </c>
      <c r="D93" s="321">
        <v>30.0</v>
      </c>
      <c r="E93" s="321">
        <v>71.0</v>
      </c>
      <c r="F93" s="120">
        <v>58.0</v>
      </c>
      <c r="G93" s="322">
        <f t="shared" ref="G93:G97" si="28">SUM(E93/D93)</f>
        <v>2.366666667</v>
      </c>
      <c r="H93" s="67"/>
      <c r="I93" s="67"/>
      <c r="J93" s="13"/>
      <c r="K93" s="402" t="s">
        <v>113</v>
      </c>
      <c r="L93" s="319" t="s">
        <v>754</v>
      </c>
      <c r="M93" s="321">
        <v>26.0</v>
      </c>
      <c r="N93" s="321">
        <v>62.0</v>
      </c>
      <c r="O93" s="120">
        <v>54.0</v>
      </c>
      <c r="P93" s="322">
        <f t="shared" ref="P93:P97" si="29">SUM(N93/M93)</f>
        <v>2.384615385</v>
      </c>
      <c r="Q93" s="295">
        <f t="shared" ref="Q93:Q96" si="30">SUM(N93/N$91)</f>
        <v>2.384615385</v>
      </c>
      <c r="R93" s="295">
        <f t="shared" ref="R93:R96" si="31">SUM(((N$91-M93)*3)+N93)/N$91</f>
        <v>2.384615385</v>
      </c>
      <c r="S93" s="13"/>
      <c r="T93" s="450" t="s">
        <v>113</v>
      </c>
      <c r="U93" s="319" t="s">
        <v>755</v>
      </c>
      <c r="V93" s="321">
        <v>30.0</v>
      </c>
      <c r="W93" s="321">
        <v>74.0</v>
      </c>
      <c r="X93" s="120">
        <v>71.0</v>
      </c>
      <c r="Y93" s="322">
        <f t="shared" ref="Y93:Y97" si="32">SUM(W93/V93)</f>
        <v>2.466666667</v>
      </c>
      <c r="Z93" s="295"/>
      <c r="AA93" s="295"/>
      <c r="AB93" s="94"/>
      <c r="AC93" s="95"/>
      <c r="AD93" s="452" t="s">
        <v>756</v>
      </c>
      <c r="AE93" s="37"/>
      <c r="AF93" s="37"/>
      <c r="AG93" s="37"/>
      <c r="AH93" s="38"/>
      <c r="AI93" s="317"/>
      <c r="AJ93" s="317"/>
      <c r="AK93" s="317"/>
    </row>
    <row r="94">
      <c r="A94" s="292"/>
      <c r="B94" s="453">
        <v>2.0</v>
      </c>
      <c r="C94" s="319" t="s">
        <v>761</v>
      </c>
      <c r="D94" s="321">
        <v>30.0</v>
      </c>
      <c r="E94" s="321">
        <v>65.0</v>
      </c>
      <c r="F94" s="120">
        <v>38.0</v>
      </c>
      <c r="G94" s="322">
        <f t="shared" si="28"/>
        <v>2.166666667</v>
      </c>
      <c r="H94" s="67"/>
      <c r="I94" s="67"/>
      <c r="J94" s="13"/>
      <c r="K94" s="454">
        <v>2.0</v>
      </c>
      <c r="L94" s="319" t="s">
        <v>764</v>
      </c>
      <c r="M94" s="321">
        <v>26.0</v>
      </c>
      <c r="N94" s="321">
        <v>62.0</v>
      </c>
      <c r="O94" s="120">
        <v>47.0</v>
      </c>
      <c r="P94" s="322">
        <f t="shared" si="29"/>
        <v>2.384615385</v>
      </c>
      <c r="Q94" s="295">
        <f t="shared" si="30"/>
        <v>2.384615385</v>
      </c>
      <c r="R94" s="295">
        <f t="shared" si="31"/>
        <v>2.384615385</v>
      </c>
      <c r="S94" s="13"/>
      <c r="T94" s="450">
        <v>2.0</v>
      </c>
      <c r="U94" s="319" t="s">
        <v>767</v>
      </c>
      <c r="V94" s="321">
        <v>30.0</v>
      </c>
      <c r="W94" s="321">
        <v>72.0</v>
      </c>
      <c r="X94" s="120">
        <v>55.0</v>
      </c>
      <c r="Y94" s="322">
        <f t="shared" si="32"/>
        <v>2.4</v>
      </c>
      <c r="Z94" s="406"/>
      <c r="AA94" s="406"/>
      <c r="AB94" s="94"/>
      <c r="AC94" s="455" t="s">
        <v>77</v>
      </c>
      <c r="AD94" s="456" t="s">
        <v>79</v>
      </c>
      <c r="AE94" s="457" t="s">
        <v>81</v>
      </c>
      <c r="AF94" s="38"/>
      <c r="AG94" s="458" t="s">
        <v>83</v>
      </c>
      <c r="AH94" s="38"/>
      <c r="AI94" s="372" t="s">
        <v>25</v>
      </c>
      <c r="AJ94" s="62" t="s">
        <v>86</v>
      </c>
      <c r="AK94" s="62" t="s">
        <v>87</v>
      </c>
    </row>
    <row r="95">
      <c r="A95" s="242"/>
      <c r="B95" s="450">
        <v>3.0</v>
      </c>
      <c r="C95" s="319" t="s">
        <v>769</v>
      </c>
      <c r="D95" s="321">
        <v>30.0</v>
      </c>
      <c r="E95" s="321">
        <v>64.0</v>
      </c>
      <c r="F95" s="120">
        <v>35.0</v>
      </c>
      <c r="G95" s="322">
        <f t="shared" si="28"/>
        <v>2.133333333</v>
      </c>
      <c r="H95" s="67"/>
      <c r="I95" s="67"/>
      <c r="J95" s="13"/>
      <c r="K95" s="450">
        <v>3.0</v>
      </c>
      <c r="L95" s="319" t="s">
        <v>770</v>
      </c>
      <c r="M95" s="321">
        <v>26.0</v>
      </c>
      <c r="N95" s="321">
        <v>43.0</v>
      </c>
      <c r="O95" s="120">
        <v>3.0</v>
      </c>
      <c r="P95" s="322">
        <f t="shared" si="29"/>
        <v>1.653846154</v>
      </c>
      <c r="Q95" s="295">
        <f t="shared" si="30"/>
        <v>1.653846154</v>
      </c>
      <c r="R95" s="295">
        <f t="shared" si="31"/>
        <v>1.653846154</v>
      </c>
      <c r="S95" s="13"/>
      <c r="T95" s="450">
        <v>3.0</v>
      </c>
      <c r="U95" s="319" t="s">
        <v>771</v>
      </c>
      <c r="V95" s="321">
        <v>30.0</v>
      </c>
      <c r="W95" s="321">
        <v>68.0</v>
      </c>
      <c r="X95" s="120">
        <v>49.0</v>
      </c>
      <c r="Y95" s="322">
        <f t="shared" si="32"/>
        <v>2.266666667</v>
      </c>
      <c r="Z95" s="67"/>
      <c r="AA95" s="67"/>
      <c r="AB95" s="94"/>
      <c r="AC95" s="459">
        <v>1.0</v>
      </c>
      <c r="AD95" s="460" t="s">
        <v>627</v>
      </c>
      <c r="AE95" s="461" t="s">
        <v>772</v>
      </c>
      <c r="AF95" s="104"/>
      <c r="AG95" s="462">
        <v>2.762</v>
      </c>
      <c r="AH95" s="99"/>
      <c r="AI95" s="463"/>
      <c r="AJ95" s="67">
        <v>2.6363636363636362</v>
      </c>
      <c r="AK95" s="67">
        <v>2.772727272727273</v>
      </c>
    </row>
    <row r="96">
      <c r="A96" s="242"/>
      <c r="B96" s="450">
        <v>4.0</v>
      </c>
      <c r="C96" s="319" t="s">
        <v>774</v>
      </c>
      <c r="D96" s="321">
        <v>30.0</v>
      </c>
      <c r="E96" s="321">
        <v>60.0</v>
      </c>
      <c r="F96" s="120">
        <v>18.0</v>
      </c>
      <c r="G96" s="322">
        <f t="shared" si="28"/>
        <v>2</v>
      </c>
      <c r="H96" s="67"/>
      <c r="I96" s="67"/>
      <c r="J96" s="13"/>
      <c r="K96" s="450">
        <v>4.0</v>
      </c>
      <c r="L96" s="319" t="s">
        <v>776</v>
      </c>
      <c r="M96" s="321">
        <v>26.0</v>
      </c>
      <c r="N96" s="321">
        <v>41.0</v>
      </c>
      <c r="O96" s="120">
        <v>19.0</v>
      </c>
      <c r="P96" s="322">
        <f t="shared" si="29"/>
        <v>1.576923077</v>
      </c>
      <c r="Q96" s="295">
        <f t="shared" si="30"/>
        <v>1.576923077</v>
      </c>
      <c r="R96" s="295">
        <f t="shared" si="31"/>
        <v>1.576923077</v>
      </c>
      <c r="S96" s="13"/>
      <c r="T96" s="450">
        <v>4.0</v>
      </c>
      <c r="U96" s="319" t="s">
        <v>777</v>
      </c>
      <c r="V96" s="321">
        <v>30.0</v>
      </c>
      <c r="W96" s="321">
        <v>54.0</v>
      </c>
      <c r="X96" s="120">
        <v>23.0</v>
      </c>
      <c r="Y96" s="322">
        <f t="shared" si="32"/>
        <v>1.8</v>
      </c>
      <c r="Z96" s="67"/>
      <c r="AA96" s="67"/>
      <c r="AB96" s="94"/>
      <c r="AC96" s="464">
        <v>1.0</v>
      </c>
      <c r="AD96" s="465" t="s">
        <v>531</v>
      </c>
      <c r="AE96" s="466" t="s">
        <v>778</v>
      </c>
      <c r="AG96" s="467">
        <v>2.654</v>
      </c>
      <c r="AH96" s="112"/>
      <c r="AI96" s="468"/>
      <c r="AJ96" s="67"/>
      <c r="AK96" s="67"/>
    </row>
    <row r="97">
      <c r="A97" s="242"/>
      <c r="B97" s="450">
        <v>5.0</v>
      </c>
      <c r="C97" s="319" t="s">
        <v>781</v>
      </c>
      <c r="D97" s="321">
        <v>30.0</v>
      </c>
      <c r="E97" s="321">
        <v>52.0</v>
      </c>
      <c r="F97" s="120">
        <v>19.0</v>
      </c>
      <c r="G97" s="322">
        <f t="shared" si="28"/>
        <v>1.733333333</v>
      </c>
      <c r="H97" s="295">
        <f>SUM(E97/E$91)</f>
        <v>1.733333333</v>
      </c>
      <c r="I97" s="295">
        <f>SUM(((E$91-D97)*3)+E97)/E$91</f>
        <v>1.733333333</v>
      </c>
      <c r="J97" s="13"/>
      <c r="K97" s="450">
        <v>5.0</v>
      </c>
      <c r="L97" s="319" t="s">
        <v>784</v>
      </c>
      <c r="M97" s="321">
        <v>26.0</v>
      </c>
      <c r="N97" s="321">
        <v>41.0</v>
      </c>
      <c r="O97" s="120">
        <v>11.0</v>
      </c>
      <c r="P97" s="322">
        <f t="shared" si="29"/>
        <v>1.576923077</v>
      </c>
      <c r="Q97" s="67"/>
      <c r="R97" s="67"/>
      <c r="S97" s="13"/>
      <c r="T97" s="450">
        <v>5.0</v>
      </c>
      <c r="U97" s="319" t="s">
        <v>786</v>
      </c>
      <c r="V97" s="321">
        <v>30.0</v>
      </c>
      <c r="W97" s="321">
        <v>52.0</v>
      </c>
      <c r="X97" s="120">
        <v>7.0</v>
      </c>
      <c r="Y97" s="322">
        <f t="shared" si="32"/>
        <v>1.733333333</v>
      </c>
      <c r="Z97" s="67"/>
      <c r="AA97" s="67"/>
      <c r="AB97" s="94"/>
      <c r="AC97" s="464">
        <v>1.0</v>
      </c>
      <c r="AD97" s="465" t="s">
        <v>529</v>
      </c>
      <c r="AE97" s="466" t="s">
        <v>787</v>
      </c>
      <c r="AG97" s="467">
        <v>2.64</v>
      </c>
      <c r="AH97" s="112"/>
      <c r="AI97" s="468"/>
      <c r="AJ97" s="67">
        <v>2.5384615384615383</v>
      </c>
      <c r="AK97" s="67">
        <v>2.6538461538461537</v>
      </c>
    </row>
    <row r="98">
      <c r="A98" s="13"/>
      <c r="B98" s="14"/>
      <c r="C98" s="13"/>
      <c r="D98" s="16"/>
      <c r="E98" s="252"/>
      <c r="F98" s="13"/>
      <c r="G98" s="92"/>
      <c r="H98" s="19"/>
      <c r="I98" s="19"/>
      <c r="J98" s="13"/>
      <c r="K98" s="14"/>
      <c r="L98" s="23"/>
      <c r="M98" s="23"/>
      <c r="N98" s="23"/>
      <c r="O98" s="23"/>
      <c r="P98" s="254"/>
      <c r="Q98" s="19"/>
      <c r="R98" s="19"/>
      <c r="S98" s="13"/>
      <c r="T98" s="234"/>
      <c r="U98" s="256"/>
      <c r="V98" s="257"/>
      <c r="W98" s="257"/>
      <c r="X98" s="257"/>
      <c r="Y98" s="257"/>
      <c r="Z98" s="317"/>
      <c r="AA98" s="317"/>
      <c r="AB98" s="94"/>
      <c r="AC98" s="464">
        <v>1.0</v>
      </c>
      <c r="AD98" s="465" t="s">
        <v>580</v>
      </c>
      <c r="AE98" s="466" t="s">
        <v>788</v>
      </c>
      <c r="AG98" s="467">
        <v>2.625</v>
      </c>
      <c r="AH98" s="112"/>
      <c r="AI98" s="468"/>
      <c r="AJ98" s="67"/>
      <c r="AK98" s="67"/>
    </row>
    <row r="99">
      <c r="A99" s="13"/>
      <c r="B99" s="14"/>
      <c r="C99" s="24"/>
      <c r="D99" s="24"/>
      <c r="E99" s="13"/>
      <c r="F99" s="13"/>
      <c r="G99" s="92"/>
      <c r="H99" s="19"/>
      <c r="I99" s="19"/>
      <c r="J99" s="13"/>
      <c r="K99" s="14"/>
      <c r="L99" s="24"/>
      <c r="M99" s="24"/>
      <c r="N99" s="13"/>
      <c r="O99" s="13"/>
      <c r="P99" s="92"/>
      <c r="Q99" s="469"/>
      <c r="R99" s="19"/>
      <c r="S99" s="13"/>
      <c r="T99" s="234"/>
      <c r="U99" s="256"/>
      <c r="V99" s="257"/>
      <c r="W99" s="257"/>
      <c r="X99" s="257"/>
      <c r="Y99" s="257"/>
      <c r="Z99" s="317"/>
      <c r="AA99" s="317"/>
      <c r="AB99" s="94"/>
      <c r="AC99" s="464">
        <v>2.0</v>
      </c>
      <c r="AD99" s="465" t="s">
        <v>794</v>
      </c>
      <c r="AE99" s="466" t="s">
        <v>795</v>
      </c>
      <c r="AG99" s="467">
        <v>2.536</v>
      </c>
      <c r="AH99" s="112"/>
      <c r="AI99" s="468"/>
      <c r="AJ99" s="67">
        <v>2.3666666666666667</v>
      </c>
      <c r="AK99" s="67">
        <v>2.566666666666667</v>
      </c>
    </row>
    <row r="100">
      <c r="A100" s="13"/>
      <c r="B100" s="55"/>
      <c r="C100" s="102" t="s">
        <v>525</v>
      </c>
      <c r="D100" s="47"/>
      <c r="E100" s="90">
        <v>26.0</v>
      </c>
      <c r="F100" s="91" t="s">
        <v>18</v>
      </c>
      <c r="H100" s="296"/>
      <c r="I100" s="296"/>
      <c r="J100" s="13"/>
      <c r="K100" s="55"/>
      <c r="L100" s="102" t="s">
        <v>526</v>
      </c>
      <c r="M100" s="47"/>
      <c r="N100" s="90">
        <v>26.0</v>
      </c>
      <c r="O100" s="91" t="s">
        <v>18</v>
      </c>
      <c r="Q100" s="296"/>
      <c r="R100" s="296"/>
      <c r="S100" s="13"/>
      <c r="T100" s="55"/>
      <c r="U100" s="102" t="s">
        <v>527</v>
      </c>
      <c r="V100" s="47"/>
      <c r="W100" s="90">
        <v>30.0</v>
      </c>
      <c r="X100" s="91" t="s">
        <v>18</v>
      </c>
      <c r="Z100" s="296"/>
      <c r="AA100" s="296"/>
      <c r="AB100" s="94"/>
      <c r="AC100" s="464">
        <v>2.0</v>
      </c>
      <c r="AD100" s="465" t="s">
        <v>554</v>
      </c>
      <c r="AE100" s="466" t="s">
        <v>799</v>
      </c>
      <c r="AG100" s="467">
        <v>2.48</v>
      </c>
      <c r="AH100" s="112"/>
      <c r="AI100" s="468"/>
      <c r="AJ100" s="67">
        <v>2.3846153846153846</v>
      </c>
      <c r="AK100" s="67">
        <v>2.5</v>
      </c>
    </row>
    <row r="101">
      <c r="A101" s="13"/>
      <c r="B101" s="117"/>
      <c r="C101" s="443" t="s">
        <v>22</v>
      </c>
      <c r="D101" s="113" t="s">
        <v>23</v>
      </c>
      <c r="E101" s="113" t="s">
        <v>24</v>
      </c>
      <c r="F101" s="117" t="s">
        <v>25</v>
      </c>
      <c r="G101" s="118" t="s">
        <v>26</v>
      </c>
      <c r="H101" s="62" t="s">
        <v>86</v>
      </c>
      <c r="I101" s="62" t="s">
        <v>87</v>
      </c>
      <c r="J101" s="13"/>
      <c r="K101" s="117"/>
      <c r="L101" s="443" t="s">
        <v>801</v>
      </c>
      <c r="M101" s="113" t="s">
        <v>23</v>
      </c>
      <c r="N101" s="113" t="s">
        <v>24</v>
      </c>
      <c r="O101" s="117" t="s">
        <v>25</v>
      </c>
      <c r="P101" s="118" t="s">
        <v>26</v>
      </c>
      <c r="Q101" s="62" t="s">
        <v>86</v>
      </c>
      <c r="R101" s="62" t="s">
        <v>87</v>
      </c>
      <c r="S101" s="13"/>
      <c r="T101" s="117"/>
      <c r="U101" s="443" t="s">
        <v>802</v>
      </c>
      <c r="V101" s="113" t="s">
        <v>23</v>
      </c>
      <c r="W101" s="113" t="s">
        <v>24</v>
      </c>
      <c r="X101" s="117" t="s">
        <v>25</v>
      </c>
      <c r="Y101" s="118" t="s">
        <v>26</v>
      </c>
      <c r="Z101" s="62" t="s">
        <v>86</v>
      </c>
      <c r="AA101" s="62" t="s">
        <v>87</v>
      </c>
      <c r="AB101" s="94"/>
      <c r="AC101" s="464">
        <v>1.0</v>
      </c>
      <c r="AD101" s="465" t="s">
        <v>617</v>
      </c>
      <c r="AE101" s="466" t="s">
        <v>803</v>
      </c>
      <c r="AG101" s="467">
        <v>2.455</v>
      </c>
      <c r="AH101" s="112"/>
      <c r="AI101" s="468"/>
      <c r="AJ101" s="67"/>
      <c r="AK101" s="67"/>
    </row>
    <row r="102">
      <c r="A102" s="90"/>
      <c r="B102" s="402" t="s">
        <v>113</v>
      </c>
      <c r="C102" s="319" t="s">
        <v>531</v>
      </c>
      <c r="D102" s="321">
        <v>26.0</v>
      </c>
      <c r="E102" s="321">
        <v>69.0</v>
      </c>
      <c r="F102" s="120">
        <v>83.0</v>
      </c>
      <c r="G102" s="322">
        <f t="shared" ref="G102:G106" si="33">SUM(E102/D102)</f>
        <v>2.653846154</v>
      </c>
      <c r="H102" s="295">
        <f t="shared" ref="H102:H105" si="34">SUM(E102/E$100)</f>
        <v>2.653846154</v>
      </c>
      <c r="I102" s="295">
        <f t="shared" ref="I102:I105" si="35">SUM(((E$100-D102)*3)+E102)/E$100</f>
        <v>2.653846154</v>
      </c>
      <c r="J102" s="13"/>
      <c r="K102" s="402" t="s">
        <v>113</v>
      </c>
      <c r="L102" s="319" t="s">
        <v>529</v>
      </c>
      <c r="M102" s="321">
        <v>25.0</v>
      </c>
      <c r="N102" s="321">
        <v>66.0</v>
      </c>
      <c r="O102" s="120">
        <v>86.0</v>
      </c>
      <c r="P102" s="322">
        <f t="shared" ref="P102:P106" si="36">SUM(N102/M102)</f>
        <v>2.64</v>
      </c>
      <c r="Q102" s="67">
        <f>SUM(N102/N$100)</f>
        <v>2.538461538</v>
      </c>
      <c r="R102" s="67">
        <f>SUM(((N$100-M102)*3)+N102)/N$100</f>
        <v>2.653846154</v>
      </c>
      <c r="S102" s="13"/>
      <c r="T102" s="470" t="s">
        <v>113</v>
      </c>
      <c r="U102" s="319" t="s">
        <v>538</v>
      </c>
      <c r="V102" s="321">
        <v>30.0</v>
      </c>
      <c r="W102" s="321">
        <v>64.0</v>
      </c>
      <c r="X102" s="120">
        <v>50.0</v>
      </c>
      <c r="Y102" s="322">
        <f t="shared" ref="Y102:Y108" si="37">SUM(W102/V102)</f>
        <v>2.133333333</v>
      </c>
      <c r="Z102" s="295">
        <f t="shared" ref="Z102:Z103" si="38">SUM(W102/W$100)</f>
        <v>2.133333333</v>
      </c>
      <c r="AA102" s="295">
        <f t="shared" ref="AA102:AA103" si="39">SUM(((W$100-V102)*3)+W102)/W$100</f>
        <v>2.133333333</v>
      </c>
      <c r="AB102" s="94"/>
      <c r="AC102" s="464">
        <v>2.0</v>
      </c>
      <c r="AD102" s="465" t="s">
        <v>807</v>
      </c>
      <c r="AE102" s="466" t="s">
        <v>808</v>
      </c>
      <c r="AG102" s="467">
        <v>2.452</v>
      </c>
      <c r="AH102" s="112"/>
      <c r="AI102" s="468"/>
      <c r="AJ102" s="67">
        <v>2.375</v>
      </c>
      <c r="AK102" s="67">
        <v>2.46875</v>
      </c>
    </row>
    <row r="103">
      <c r="A103" s="242"/>
      <c r="B103" s="454">
        <v>2.0</v>
      </c>
      <c r="C103" s="319" t="s">
        <v>528</v>
      </c>
      <c r="D103" s="321">
        <v>26.0</v>
      </c>
      <c r="E103" s="321">
        <v>64.0</v>
      </c>
      <c r="F103" s="120">
        <v>86.0</v>
      </c>
      <c r="G103" s="322">
        <f t="shared" si="33"/>
        <v>2.461538462</v>
      </c>
      <c r="H103" s="295">
        <f t="shared" si="34"/>
        <v>2.461538462</v>
      </c>
      <c r="I103" s="295">
        <f t="shared" si="35"/>
        <v>2.461538462</v>
      </c>
      <c r="J103" s="13"/>
      <c r="K103" s="454">
        <v>2.0</v>
      </c>
      <c r="L103" s="319" t="s">
        <v>810</v>
      </c>
      <c r="M103" s="321">
        <v>26.0</v>
      </c>
      <c r="N103" s="321">
        <v>58.0</v>
      </c>
      <c r="O103" s="120">
        <v>46.0</v>
      </c>
      <c r="P103" s="322">
        <f t="shared" si="36"/>
        <v>2.230769231</v>
      </c>
      <c r="Q103" s="67"/>
      <c r="R103" s="67"/>
      <c r="S103" s="13"/>
      <c r="T103" s="450">
        <v>2.0</v>
      </c>
      <c r="U103" s="319" t="s">
        <v>811</v>
      </c>
      <c r="V103" s="321">
        <v>30.0</v>
      </c>
      <c r="W103" s="321">
        <v>64.0</v>
      </c>
      <c r="X103" s="120">
        <v>45.0</v>
      </c>
      <c r="Y103" s="322">
        <f t="shared" si="37"/>
        <v>2.133333333</v>
      </c>
      <c r="Z103" s="295">
        <f t="shared" si="38"/>
        <v>2.133333333</v>
      </c>
      <c r="AA103" s="295">
        <f t="shared" si="39"/>
        <v>2.133333333</v>
      </c>
      <c r="AB103" s="94"/>
      <c r="AC103" s="464">
        <v>1.0</v>
      </c>
      <c r="AD103" s="465" t="s">
        <v>812</v>
      </c>
      <c r="AE103" s="466" t="s">
        <v>813</v>
      </c>
      <c r="AG103" s="467">
        <v>2.385</v>
      </c>
      <c r="AH103" s="112"/>
      <c r="AI103" s="468"/>
      <c r="AJ103" s="67"/>
      <c r="AK103" s="67"/>
    </row>
    <row r="104">
      <c r="A104" s="242"/>
      <c r="B104" s="450">
        <v>3.0</v>
      </c>
      <c r="C104" s="319" t="s">
        <v>815</v>
      </c>
      <c r="D104" s="321">
        <v>26.0</v>
      </c>
      <c r="E104" s="321">
        <v>63.0</v>
      </c>
      <c r="F104" s="120">
        <v>49.0</v>
      </c>
      <c r="G104" s="322">
        <f t="shared" si="33"/>
        <v>2.423076923</v>
      </c>
      <c r="H104" s="295">
        <f t="shared" si="34"/>
        <v>2.423076923</v>
      </c>
      <c r="I104" s="295">
        <f t="shared" si="35"/>
        <v>2.423076923</v>
      </c>
      <c r="J104" s="13"/>
      <c r="K104" s="454">
        <v>3.0</v>
      </c>
      <c r="L104" s="319" t="s">
        <v>536</v>
      </c>
      <c r="M104" s="321">
        <v>26.0</v>
      </c>
      <c r="N104" s="321">
        <v>53.0</v>
      </c>
      <c r="O104" s="120">
        <v>46.0</v>
      </c>
      <c r="P104" s="322">
        <f t="shared" si="36"/>
        <v>2.038461538</v>
      </c>
      <c r="Q104" s="295"/>
      <c r="R104" s="295"/>
      <c r="S104" s="13"/>
      <c r="T104" s="450">
        <v>3.0</v>
      </c>
      <c r="U104" s="319" t="s">
        <v>817</v>
      </c>
      <c r="V104" s="321">
        <v>30.0</v>
      </c>
      <c r="W104" s="321">
        <v>54.0</v>
      </c>
      <c r="X104" s="120">
        <v>21.0</v>
      </c>
      <c r="Y104" s="322">
        <f t="shared" si="37"/>
        <v>1.8</v>
      </c>
      <c r="Z104" s="67"/>
      <c r="AA104" s="67"/>
      <c r="AB104" s="94"/>
      <c r="AC104" s="464">
        <v>1.0</v>
      </c>
      <c r="AD104" s="465" t="s">
        <v>521</v>
      </c>
      <c r="AE104" s="466" t="s">
        <v>819</v>
      </c>
      <c r="AG104" s="467">
        <v>2.367</v>
      </c>
      <c r="AH104" s="112"/>
      <c r="AI104" s="468"/>
      <c r="AJ104" s="67"/>
      <c r="AK104" s="67"/>
    </row>
    <row r="105">
      <c r="A105" s="242"/>
      <c r="B105" s="454">
        <v>4.0</v>
      </c>
      <c r="C105" s="319" t="s">
        <v>535</v>
      </c>
      <c r="D105" s="321">
        <v>26.0</v>
      </c>
      <c r="E105" s="321">
        <v>52.0</v>
      </c>
      <c r="F105" s="120">
        <v>37.0</v>
      </c>
      <c r="G105" s="322">
        <f t="shared" si="33"/>
        <v>2</v>
      </c>
      <c r="H105" s="295">
        <f t="shared" si="34"/>
        <v>2</v>
      </c>
      <c r="I105" s="295">
        <f t="shared" si="35"/>
        <v>2</v>
      </c>
      <c r="J105" s="13"/>
      <c r="K105" s="450">
        <v>4.0</v>
      </c>
      <c r="L105" s="319" t="s">
        <v>823</v>
      </c>
      <c r="M105" s="321">
        <v>26.0</v>
      </c>
      <c r="N105" s="321">
        <v>53.0</v>
      </c>
      <c r="O105" s="120">
        <v>26.0</v>
      </c>
      <c r="P105" s="322">
        <f t="shared" si="36"/>
        <v>2.038461538</v>
      </c>
      <c r="Q105" s="67"/>
      <c r="R105" s="67"/>
      <c r="S105" s="13"/>
      <c r="T105" s="450">
        <v>4.0</v>
      </c>
      <c r="U105" s="319" t="s">
        <v>825</v>
      </c>
      <c r="V105" s="321">
        <v>30.0</v>
      </c>
      <c r="W105" s="321">
        <v>44.0</v>
      </c>
      <c r="X105" s="120">
        <v>11.0</v>
      </c>
      <c r="Y105" s="322">
        <f t="shared" si="37"/>
        <v>1.466666667</v>
      </c>
      <c r="Z105" s="295">
        <f>SUM(W105/W$100)</f>
        <v>1.466666667</v>
      </c>
      <c r="AA105" s="295">
        <f>SUM(((W$100-V105)*3)+W105)/W$100</f>
        <v>1.466666667</v>
      </c>
      <c r="AB105" s="94"/>
      <c r="AC105" s="464">
        <v>2.0</v>
      </c>
      <c r="AD105" s="465" t="s">
        <v>828</v>
      </c>
      <c r="AE105" s="466" t="s">
        <v>829</v>
      </c>
      <c r="AG105" s="467">
        <v>2.345</v>
      </c>
      <c r="AH105" s="112"/>
      <c r="AI105" s="468"/>
      <c r="AJ105" s="67">
        <v>2.2666666666666666</v>
      </c>
      <c r="AK105" s="67">
        <v>2.3666666666666667</v>
      </c>
    </row>
    <row r="106">
      <c r="A106" s="242"/>
      <c r="B106" s="450">
        <v>5.0</v>
      </c>
      <c r="C106" s="319" t="s">
        <v>834</v>
      </c>
      <c r="D106" s="321">
        <v>26.0</v>
      </c>
      <c r="E106" s="321">
        <v>43.0</v>
      </c>
      <c r="F106" s="120">
        <v>3.0</v>
      </c>
      <c r="G106" s="322">
        <f t="shared" si="33"/>
        <v>1.653846154</v>
      </c>
      <c r="H106" s="67"/>
      <c r="I106" s="67"/>
      <c r="J106" s="13"/>
      <c r="K106" s="450">
        <v>5.0</v>
      </c>
      <c r="L106" s="319" t="s">
        <v>835</v>
      </c>
      <c r="M106" s="321">
        <v>25.0</v>
      </c>
      <c r="N106" s="321">
        <v>42.0</v>
      </c>
      <c r="O106" s="120">
        <v>21.0</v>
      </c>
      <c r="P106" s="322">
        <f t="shared" si="36"/>
        <v>1.68</v>
      </c>
      <c r="Q106" s="67">
        <f>SUM(N106/N$100)</f>
        <v>1.615384615</v>
      </c>
      <c r="R106" s="67">
        <f>SUM(((N$100-M106)*3)+N106)/N$100</f>
        <v>1.730769231</v>
      </c>
      <c r="S106" s="13"/>
      <c r="T106" s="450">
        <v>5.0</v>
      </c>
      <c r="U106" s="319" t="s">
        <v>842</v>
      </c>
      <c r="V106" s="321">
        <v>30.0</v>
      </c>
      <c r="W106" s="321">
        <v>43.0</v>
      </c>
      <c r="X106" s="120">
        <v>2.0</v>
      </c>
      <c r="Y106" s="308">
        <f t="shared" si="37"/>
        <v>1.433333333</v>
      </c>
      <c r="Z106" s="67"/>
      <c r="AA106" s="67"/>
      <c r="AB106" s="94"/>
      <c r="AC106" s="464">
        <v>2.0</v>
      </c>
      <c r="AD106" s="465" t="s">
        <v>575</v>
      </c>
      <c r="AE106" s="466" t="s">
        <v>844</v>
      </c>
      <c r="AG106" s="467">
        <v>2.333</v>
      </c>
      <c r="AH106" s="112"/>
      <c r="AI106" s="468"/>
      <c r="AJ106" s="67"/>
      <c r="AK106" s="67"/>
    </row>
    <row r="107">
      <c r="A107" s="13"/>
      <c r="B107" s="14"/>
      <c r="C107" s="13"/>
      <c r="D107" s="13"/>
      <c r="E107" s="13"/>
      <c r="F107" s="13"/>
      <c r="G107" s="254"/>
      <c r="H107" s="19"/>
      <c r="I107" s="19"/>
      <c r="J107" s="13"/>
      <c r="K107" s="14"/>
      <c r="L107" s="13"/>
      <c r="M107" s="13"/>
      <c r="N107" s="13"/>
      <c r="O107" s="13"/>
      <c r="P107" s="254"/>
      <c r="Q107" s="19"/>
      <c r="R107" s="19"/>
      <c r="S107" s="13"/>
      <c r="T107" s="481">
        <v>10.0</v>
      </c>
      <c r="U107" s="485" t="s">
        <v>530</v>
      </c>
      <c r="V107" s="486">
        <v>29.0</v>
      </c>
      <c r="W107" s="486">
        <v>41.0</v>
      </c>
      <c r="X107" s="487">
        <v>1.0</v>
      </c>
      <c r="Y107" s="322">
        <f t="shared" si="37"/>
        <v>1.413793103</v>
      </c>
      <c r="Z107" s="67">
        <f>SUM(W107/W$100)</f>
        <v>1.366666667</v>
      </c>
      <c r="AA107" s="67">
        <f>SUM(((W$100-V107)*3)+W107)/W$100</f>
        <v>1.466666667</v>
      </c>
      <c r="AB107" s="94"/>
      <c r="AC107" s="464">
        <v>1.0</v>
      </c>
      <c r="AD107" s="465" t="s">
        <v>548</v>
      </c>
      <c r="AE107" s="466" t="s">
        <v>861</v>
      </c>
      <c r="AG107" s="467">
        <v>2.321</v>
      </c>
      <c r="AH107" s="112"/>
      <c r="AI107" s="468"/>
      <c r="AJ107" s="67"/>
      <c r="AK107" s="67"/>
    </row>
    <row r="108">
      <c r="A108" s="13"/>
      <c r="B108" s="14"/>
      <c r="C108" s="13"/>
      <c r="D108" s="13"/>
      <c r="E108" s="13"/>
      <c r="F108" s="13"/>
      <c r="G108" s="92"/>
      <c r="H108" s="19"/>
      <c r="I108" s="19"/>
      <c r="J108" s="13"/>
      <c r="K108" s="14"/>
      <c r="L108" s="13"/>
      <c r="M108" s="13"/>
      <c r="N108" s="13"/>
      <c r="O108" s="13"/>
      <c r="P108" s="92"/>
      <c r="Q108" s="19"/>
      <c r="R108" s="19"/>
      <c r="S108" s="13"/>
      <c r="T108" s="157">
        <v>14.0</v>
      </c>
      <c r="U108" s="63" t="s">
        <v>534</v>
      </c>
      <c r="V108" s="64">
        <v>30.0</v>
      </c>
      <c r="W108" s="64">
        <v>31.0</v>
      </c>
      <c r="X108" s="120">
        <v>-20.0</v>
      </c>
      <c r="Y108" s="322">
        <f t="shared" si="37"/>
        <v>1.033333333</v>
      </c>
      <c r="Z108" s="67"/>
      <c r="AA108" s="67"/>
      <c r="AB108" s="94"/>
      <c r="AC108" s="464">
        <v>2.0</v>
      </c>
      <c r="AD108" s="465" t="s">
        <v>564</v>
      </c>
      <c r="AE108" s="466" t="s">
        <v>867</v>
      </c>
      <c r="AG108" s="467">
        <v>2.3</v>
      </c>
      <c r="AH108" s="112"/>
      <c r="AI108" s="468"/>
      <c r="AJ108" s="67"/>
      <c r="AK108" s="67"/>
    </row>
    <row r="109">
      <c r="A109" s="13"/>
      <c r="B109" s="14"/>
      <c r="C109" s="24"/>
      <c r="D109" s="24"/>
      <c r="E109" s="13"/>
      <c r="F109" s="13"/>
      <c r="G109" s="92"/>
      <c r="H109" s="19"/>
      <c r="I109" s="19"/>
      <c r="J109" s="13"/>
      <c r="K109" s="14"/>
      <c r="L109" s="24"/>
      <c r="M109" s="24"/>
      <c r="N109" s="13"/>
      <c r="O109" s="13"/>
      <c r="P109" s="92"/>
      <c r="Q109" s="19"/>
      <c r="R109" s="19"/>
      <c r="S109" s="13"/>
      <c r="T109" s="14"/>
      <c r="U109" s="24"/>
      <c r="V109" s="24"/>
      <c r="W109" s="13"/>
      <c r="X109" s="13"/>
      <c r="Y109" s="92"/>
      <c r="Z109" s="19"/>
      <c r="AA109" s="19"/>
      <c r="AB109" s="94"/>
      <c r="AC109" s="464">
        <v>2.0</v>
      </c>
      <c r="AD109" s="465" t="s">
        <v>871</v>
      </c>
      <c r="AE109" s="466" t="s">
        <v>872</v>
      </c>
      <c r="AG109" s="467">
        <v>2.273</v>
      </c>
      <c r="AH109" s="112"/>
      <c r="AI109" s="494"/>
      <c r="AJ109" s="67"/>
      <c r="AK109" s="67"/>
    </row>
    <row r="110">
      <c r="A110" s="13"/>
      <c r="B110" s="55"/>
      <c r="C110" s="102" t="s">
        <v>539</v>
      </c>
      <c r="D110" s="47"/>
      <c r="E110" s="90">
        <v>32.0</v>
      </c>
      <c r="F110" s="91" t="s">
        <v>18</v>
      </c>
      <c r="H110" s="296"/>
      <c r="I110" s="296"/>
      <c r="J110" s="13"/>
      <c r="K110" s="55"/>
      <c r="L110" s="102" t="s">
        <v>540</v>
      </c>
      <c r="M110" s="47"/>
      <c r="N110" s="90">
        <v>30.0</v>
      </c>
      <c r="O110" s="91" t="s">
        <v>18</v>
      </c>
      <c r="Q110" s="296"/>
      <c r="R110" s="296"/>
      <c r="S110" s="13"/>
      <c r="T110" s="55"/>
      <c r="U110" s="102" t="s">
        <v>541</v>
      </c>
      <c r="V110" s="47"/>
      <c r="W110" s="90">
        <v>26.0</v>
      </c>
      <c r="X110" s="91" t="s">
        <v>18</v>
      </c>
      <c r="Z110" s="296"/>
      <c r="AA110" s="296"/>
      <c r="AB110" s="94"/>
      <c r="AC110" s="464">
        <v>1.0</v>
      </c>
      <c r="AD110" s="465" t="s">
        <v>878</v>
      </c>
      <c r="AE110" s="466" t="s">
        <v>879</v>
      </c>
      <c r="AG110" s="467">
        <v>2.172</v>
      </c>
      <c r="AH110" s="112"/>
      <c r="AI110" s="494"/>
      <c r="AJ110" s="67">
        <v>2.1</v>
      </c>
      <c r="AK110" s="67">
        <v>2.2</v>
      </c>
    </row>
    <row r="111">
      <c r="A111" s="13"/>
      <c r="B111" s="444"/>
      <c r="C111" s="443" t="s">
        <v>22</v>
      </c>
      <c r="D111" s="113" t="s">
        <v>23</v>
      </c>
      <c r="E111" s="113" t="s">
        <v>24</v>
      </c>
      <c r="F111" s="117" t="s">
        <v>25</v>
      </c>
      <c r="G111" s="118" t="s">
        <v>26</v>
      </c>
      <c r="H111" s="62" t="s">
        <v>86</v>
      </c>
      <c r="I111" s="62" t="s">
        <v>87</v>
      </c>
      <c r="J111" s="13"/>
      <c r="K111" s="444"/>
      <c r="L111" s="443" t="s">
        <v>285</v>
      </c>
      <c r="M111" s="113" t="s">
        <v>23</v>
      </c>
      <c r="N111" s="113" t="s">
        <v>24</v>
      </c>
      <c r="O111" s="117" t="s">
        <v>25</v>
      </c>
      <c r="P111" s="118" t="s">
        <v>26</v>
      </c>
      <c r="Q111" s="62" t="s">
        <v>86</v>
      </c>
      <c r="R111" s="62" t="s">
        <v>87</v>
      </c>
      <c r="S111" s="13"/>
      <c r="T111" s="444"/>
      <c r="U111" s="443" t="s">
        <v>22</v>
      </c>
      <c r="V111" s="113" t="s">
        <v>23</v>
      </c>
      <c r="W111" s="113" t="s">
        <v>24</v>
      </c>
      <c r="X111" s="117" t="s">
        <v>25</v>
      </c>
      <c r="Y111" s="118" t="s">
        <v>26</v>
      </c>
      <c r="Z111" s="62"/>
      <c r="AA111" s="62"/>
      <c r="AB111" s="94"/>
      <c r="AC111" s="464">
        <v>1.0</v>
      </c>
      <c r="AD111" s="465" t="s">
        <v>538</v>
      </c>
      <c r="AE111" s="466" t="s">
        <v>883</v>
      </c>
      <c r="AG111" s="467">
        <v>2.133</v>
      </c>
      <c r="AH111" s="112"/>
      <c r="AI111" s="468"/>
      <c r="AJ111" s="67"/>
      <c r="AK111" s="67"/>
    </row>
    <row r="112">
      <c r="A112" s="292"/>
      <c r="B112" s="450" t="s">
        <v>113</v>
      </c>
      <c r="C112" s="319" t="s">
        <v>885</v>
      </c>
      <c r="D112" s="321">
        <v>32.0</v>
      </c>
      <c r="E112" s="321">
        <v>81.0</v>
      </c>
      <c r="F112" s="120">
        <v>82.0</v>
      </c>
      <c r="G112" s="322">
        <f t="shared" ref="G112:G116" si="40">SUM(E112/D112)</f>
        <v>2.53125</v>
      </c>
      <c r="H112" s="67"/>
      <c r="I112" s="67"/>
      <c r="J112" s="13"/>
      <c r="K112" s="450" t="s">
        <v>113</v>
      </c>
      <c r="L112" s="319" t="s">
        <v>886</v>
      </c>
      <c r="M112" s="321">
        <v>29.0</v>
      </c>
      <c r="N112" s="321">
        <v>70.0</v>
      </c>
      <c r="O112" s="120">
        <v>55.0</v>
      </c>
      <c r="P112" s="322">
        <f t="shared" ref="P112:P116" si="41">SUM(N112/M112)</f>
        <v>2.413793103</v>
      </c>
      <c r="Q112" s="67">
        <f>SUM(N112/N$110)</f>
        <v>2.333333333</v>
      </c>
      <c r="R112" s="67">
        <f>SUM(((N$110-M112)*3)+N112)/N$110</f>
        <v>2.433333333</v>
      </c>
      <c r="S112" s="13"/>
      <c r="T112" s="408" t="s">
        <v>113</v>
      </c>
      <c r="U112" s="319" t="s">
        <v>544</v>
      </c>
      <c r="V112" s="321">
        <v>26.0</v>
      </c>
      <c r="W112" s="321">
        <v>72.0</v>
      </c>
      <c r="X112" s="120">
        <v>65.0</v>
      </c>
      <c r="Y112" s="322">
        <f t="shared" ref="Y112:Y116" si="42">SUM(W112/V112)</f>
        <v>2.769230769</v>
      </c>
      <c r="Z112" s="67"/>
      <c r="AA112" s="67"/>
      <c r="AB112" s="94"/>
      <c r="AC112" s="464">
        <v>3.0</v>
      </c>
      <c r="AD112" s="465" t="s">
        <v>596</v>
      </c>
      <c r="AE112" s="466" t="s">
        <v>892</v>
      </c>
      <c r="AG112" s="467">
        <v>2.107</v>
      </c>
      <c r="AH112" s="112"/>
      <c r="AI112" s="468"/>
      <c r="AJ112" s="67"/>
      <c r="AK112" s="67"/>
    </row>
    <row r="113">
      <c r="A113" s="242"/>
      <c r="B113" s="450">
        <v>2.0</v>
      </c>
      <c r="C113" s="319" t="s">
        <v>895</v>
      </c>
      <c r="D113" s="321">
        <v>32.0</v>
      </c>
      <c r="E113" s="321">
        <v>76.0</v>
      </c>
      <c r="F113" s="120">
        <v>65.0</v>
      </c>
      <c r="G113" s="322">
        <f t="shared" si="40"/>
        <v>2.375</v>
      </c>
      <c r="H113" s="67"/>
      <c r="I113" s="67"/>
      <c r="J113" s="13"/>
      <c r="K113" s="450">
        <v>2.0</v>
      </c>
      <c r="L113" s="319" t="s">
        <v>897</v>
      </c>
      <c r="M113" s="321">
        <v>30.0</v>
      </c>
      <c r="N113" s="321">
        <v>63.0</v>
      </c>
      <c r="O113" s="120">
        <v>33.0</v>
      </c>
      <c r="P113" s="322">
        <f t="shared" si="41"/>
        <v>2.1</v>
      </c>
      <c r="Q113" s="67"/>
      <c r="R113" s="67"/>
      <c r="S113" s="13"/>
      <c r="T113" s="450">
        <v>2.0</v>
      </c>
      <c r="U113" s="319" t="s">
        <v>898</v>
      </c>
      <c r="V113" s="321">
        <v>26.0</v>
      </c>
      <c r="W113" s="321">
        <v>47.0</v>
      </c>
      <c r="X113" s="120">
        <v>17.0</v>
      </c>
      <c r="Y113" s="322">
        <f t="shared" si="42"/>
        <v>1.807692308</v>
      </c>
      <c r="Z113" s="67"/>
      <c r="AA113" s="67"/>
      <c r="AB113" s="94"/>
      <c r="AC113" s="464">
        <v>3.0</v>
      </c>
      <c r="AD113" s="465" t="s">
        <v>899</v>
      </c>
      <c r="AE113" s="466" t="s">
        <v>900</v>
      </c>
      <c r="AG113" s="467">
        <v>2.077</v>
      </c>
      <c r="AH113" s="112"/>
      <c r="AI113" s="468"/>
      <c r="AJ113" s="67"/>
      <c r="AK113" s="67"/>
    </row>
    <row r="114">
      <c r="A114" s="242"/>
      <c r="B114" s="450">
        <v>3.0</v>
      </c>
      <c r="C114" s="319" t="s">
        <v>901</v>
      </c>
      <c r="D114" s="321">
        <v>32.0</v>
      </c>
      <c r="E114" s="321">
        <v>72.0</v>
      </c>
      <c r="F114" s="120">
        <v>85.0</v>
      </c>
      <c r="G114" s="322">
        <f t="shared" si="40"/>
        <v>2.25</v>
      </c>
      <c r="H114" s="67"/>
      <c r="I114" s="67"/>
      <c r="J114" s="13"/>
      <c r="K114" s="450">
        <v>3.0</v>
      </c>
      <c r="L114" s="319" t="s">
        <v>903</v>
      </c>
      <c r="M114" s="321">
        <v>30.0</v>
      </c>
      <c r="N114" s="321">
        <v>60.0</v>
      </c>
      <c r="O114" s="120">
        <v>34.0</v>
      </c>
      <c r="P114" s="322">
        <f t="shared" si="41"/>
        <v>2</v>
      </c>
      <c r="Q114" s="295"/>
      <c r="R114" s="295"/>
      <c r="S114" s="13"/>
      <c r="T114" s="450">
        <v>3.0</v>
      </c>
      <c r="U114" s="319" t="s">
        <v>904</v>
      </c>
      <c r="V114" s="321">
        <v>26.0</v>
      </c>
      <c r="W114" s="321">
        <v>46.0</v>
      </c>
      <c r="X114" s="120">
        <v>17.0</v>
      </c>
      <c r="Y114" s="322">
        <f t="shared" si="42"/>
        <v>1.769230769</v>
      </c>
      <c r="Z114" s="295">
        <f t="shared" ref="Z114:Z115" si="43">SUM(W114/W$110)</f>
        <v>1.769230769</v>
      </c>
      <c r="AA114" s="295">
        <f t="shared" ref="AA114:AA115" si="44">SUM(((W$110-V114)*3)+W114)/W$110</f>
        <v>1.769230769</v>
      </c>
      <c r="AB114" s="94"/>
      <c r="AC114" s="464">
        <v>5.0</v>
      </c>
      <c r="AD114" s="465" t="s">
        <v>907</v>
      </c>
      <c r="AE114" s="466" t="s">
        <v>908</v>
      </c>
      <c r="AG114" s="467">
        <v>2.0</v>
      </c>
      <c r="AH114" s="112"/>
      <c r="AI114" s="468"/>
      <c r="AJ114" s="67"/>
      <c r="AK114" s="67"/>
    </row>
    <row r="115">
      <c r="A115" s="242"/>
      <c r="B115" s="450">
        <v>4.0</v>
      </c>
      <c r="C115" s="319" t="s">
        <v>910</v>
      </c>
      <c r="D115" s="321">
        <v>32.0</v>
      </c>
      <c r="E115" s="321">
        <v>61.0</v>
      </c>
      <c r="F115" s="120">
        <v>17.0</v>
      </c>
      <c r="G115" s="322">
        <f t="shared" si="40"/>
        <v>1.90625</v>
      </c>
      <c r="H115" s="67"/>
      <c r="I115" s="67"/>
      <c r="J115" s="13"/>
      <c r="K115" s="450">
        <v>4.0</v>
      </c>
      <c r="L115" s="319" t="s">
        <v>912</v>
      </c>
      <c r="M115" s="321">
        <v>30.0</v>
      </c>
      <c r="N115" s="321">
        <v>51.0</v>
      </c>
      <c r="O115" s="120">
        <v>39.0</v>
      </c>
      <c r="P115" s="322">
        <f t="shared" si="41"/>
        <v>1.7</v>
      </c>
      <c r="Q115" s="295"/>
      <c r="R115" s="295"/>
      <c r="S115" s="13"/>
      <c r="T115" s="450">
        <v>4.0</v>
      </c>
      <c r="U115" s="319" t="s">
        <v>914</v>
      </c>
      <c r="V115" s="321">
        <v>26.0</v>
      </c>
      <c r="W115" s="321">
        <v>46.0</v>
      </c>
      <c r="X115" s="120">
        <v>-4.0</v>
      </c>
      <c r="Y115" s="322">
        <f t="shared" si="42"/>
        <v>1.769230769</v>
      </c>
      <c r="Z115" s="295">
        <f t="shared" si="43"/>
        <v>1.769230769</v>
      </c>
      <c r="AA115" s="295">
        <f t="shared" si="44"/>
        <v>1.769230769</v>
      </c>
      <c r="AB115" s="94"/>
      <c r="AC115" s="464">
        <v>4.0</v>
      </c>
      <c r="AD115" s="465" t="s">
        <v>612</v>
      </c>
      <c r="AE115" s="501" t="s">
        <v>915</v>
      </c>
      <c r="AG115" s="467">
        <v>1.964</v>
      </c>
      <c r="AH115" s="112"/>
      <c r="AI115" s="494"/>
      <c r="AJ115" s="502"/>
      <c r="AK115" s="502"/>
    </row>
    <row r="116">
      <c r="A116" s="242"/>
      <c r="B116" s="450">
        <v>5.0</v>
      </c>
      <c r="C116" s="319" t="s">
        <v>919</v>
      </c>
      <c r="D116" s="321">
        <v>32.0</v>
      </c>
      <c r="E116" s="321">
        <v>56.0</v>
      </c>
      <c r="F116" s="120">
        <v>30.0</v>
      </c>
      <c r="G116" s="322">
        <f t="shared" si="40"/>
        <v>1.75</v>
      </c>
      <c r="H116" s="67"/>
      <c r="I116" s="67"/>
      <c r="J116" s="13"/>
      <c r="K116" s="450">
        <v>5.0</v>
      </c>
      <c r="L116" s="319" t="s">
        <v>920</v>
      </c>
      <c r="M116" s="321">
        <v>30.0</v>
      </c>
      <c r="N116" s="321">
        <v>50.0</v>
      </c>
      <c r="O116" s="120">
        <v>18.0</v>
      </c>
      <c r="P116" s="322">
        <f t="shared" si="41"/>
        <v>1.666666667</v>
      </c>
      <c r="Q116" s="67"/>
      <c r="R116" s="67"/>
      <c r="S116" s="13"/>
      <c r="T116" s="450">
        <v>5.0</v>
      </c>
      <c r="U116" s="319" t="s">
        <v>922</v>
      </c>
      <c r="V116" s="321">
        <v>26.0</v>
      </c>
      <c r="W116" s="321">
        <v>45.0</v>
      </c>
      <c r="X116" s="120">
        <v>28.0</v>
      </c>
      <c r="Y116" s="322">
        <f t="shared" si="42"/>
        <v>1.730769231</v>
      </c>
      <c r="Z116" s="67"/>
      <c r="AA116" s="67"/>
      <c r="AB116" s="94"/>
      <c r="AC116" s="464">
        <v>5.0</v>
      </c>
      <c r="AD116" s="465" t="s">
        <v>611</v>
      </c>
      <c r="AE116" s="466" t="s">
        <v>923</v>
      </c>
      <c r="AG116" s="467">
        <v>1.786</v>
      </c>
      <c r="AH116" s="112"/>
      <c r="AI116" s="468"/>
      <c r="AJ116" s="67"/>
      <c r="AK116" s="67"/>
    </row>
    <row r="117">
      <c r="A117" s="14"/>
      <c r="B117" s="17"/>
      <c r="C117" s="307"/>
      <c r="D117" s="309"/>
      <c r="E117" s="309"/>
      <c r="F117" s="17"/>
      <c r="G117" s="311"/>
      <c r="H117" s="162"/>
      <c r="I117" s="162"/>
      <c r="J117" s="13"/>
      <c r="K117" s="309"/>
      <c r="L117" s="307"/>
      <c r="M117" s="309"/>
      <c r="N117" s="309"/>
      <c r="O117" s="17"/>
      <c r="P117" s="311"/>
      <c r="Q117" s="162"/>
      <c r="R117" s="162"/>
      <c r="S117" s="13"/>
      <c r="T117" s="14"/>
      <c r="U117" s="13"/>
      <c r="V117" s="13"/>
      <c r="W117" s="13"/>
      <c r="X117" s="13"/>
      <c r="Y117" s="92"/>
      <c r="Z117" s="162"/>
      <c r="AA117" s="162"/>
      <c r="AB117" s="94"/>
      <c r="AC117" s="464"/>
      <c r="AD117" s="465"/>
      <c r="AE117" s="466"/>
      <c r="AG117" s="467"/>
      <c r="AH117" s="112"/>
      <c r="AI117" s="468"/>
      <c r="AJ117" s="67"/>
      <c r="AK117" s="67"/>
    </row>
    <row r="118">
      <c r="A118" s="13"/>
      <c r="B118" s="14"/>
      <c r="C118" s="24"/>
      <c r="D118" s="24"/>
      <c r="E118" s="13"/>
      <c r="F118" s="13"/>
      <c r="G118" s="92"/>
      <c r="H118" s="19"/>
      <c r="I118" s="19"/>
      <c r="J118" s="13"/>
      <c r="K118" s="14"/>
      <c r="L118" s="24"/>
      <c r="M118" s="24"/>
      <c r="N118" s="13"/>
      <c r="O118" s="13"/>
      <c r="P118" s="92"/>
      <c r="Q118" s="19"/>
      <c r="R118" s="19"/>
      <c r="S118" s="13"/>
      <c r="T118" s="325"/>
      <c r="U118" s="325"/>
      <c r="V118" s="325"/>
      <c r="W118" s="325"/>
      <c r="X118" s="325"/>
      <c r="Y118" s="325"/>
      <c r="Z118" s="298"/>
      <c r="AA118" s="298"/>
      <c r="AB118" s="94"/>
      <c r="AC118" s="464"/>
      <c r="AD118" s="465"/>
      <c r="AE118" s="466"/>
      <c r="AG118" s="467"/>
      <c r="AH118" s="112"/>
      <c r="AI118" s="468"/>
      <c r="AJ118" s="67"/>
      <c r="AK118" s="67"/>
    </row>
    <row r="119">
      <c r="A119" s="13"/>
      <c r="B119" s="55"/>
      <c r="C119" s="102" t="s">
        <v>545</v>
      </c>
      <c r="D119" s="47"/>
      <c r="E119" s="90">
        <v>28.0</v>
      </c>
      <c r="F119" s="91" t="s">
        <v>18</v>
      </c>
      <c r="H119" s="296"/>
      <c r="I119" s="296"/>
      <c r="J119" s="13"/>
      <c r="K119" s="55"/>
      <c r="L119" s="102" t="s">
        <v>546</v>
      </c>
      <c r="M119" s="47"/>
      <c r="N119" s="90">
        <v>30.0</v>
      </c>
      <c r="O119" s="91" t="s">
        <v>18</v>
      </c>
      <c r="Q119" s="296"/>
      <c r="R119" s="296"/>
      <c r="S119" s="13"/>
      <c r="T119" s="55"/>
      <c r="U119" s="102" t="s">
        <v>547</v>
      </c>
      <c r="V119" s="47"/>
      <c r="W119" s="90">
        <v>26.0</v>
      </c>
      <c r="X119" s="91" t="s">
        <v>18</v>
      </c>
      <c r="Z119" s="296"/>
      <c r="AA119" s="296"/>
      <c r="AB119" s="94"/>
      <c r="AC119" s="464"/>
      <c r="AD119" s="465"/>
      <c r="AE119" s="466"/>
      <c r="AG119" s="467"/>
      <c r="AH119" s="112"/>
      <c r="AI119" s="468"/>
      <c r="AJ119" s="67"/>
      <c r="AK119" s="67"/>
    </row>
    <row r="120">
      <c r="A120" s="13"/>
      <c r="B120" s="117"/>
      <c r="C120" s="443" t="s">
        <v>22</v>
      </c>
      <c r="D120" s="113" t="s">
        <v>23</v>
      </c>
      <c r="E120" s="113" t="s">
        <v>24</v>
      </c>
      <c r="F120" s="117" t="s">
        <v>25</v>
      </c>
      <c r="G120" s="118" t="s">
        <v>26</v>
      </c>
      <c r="H120" s="62" t="s">
        <v>86</v>
      </c>
      <c r="I120" s="62" t="s">
        <v>87</v>
      </c>
      <c r="J120" s="13"/>
      <c r="K120" s="444"/>
      <c r="L120" s="443" t="s">
        <v>22</v>
      </c>
      <c r="M120" s="113" t="s">
        <v>23</v>
      </c>
      <c r="N120" s="113" t="s">
        <v>24</v>
      </c>
      <c r="O120" s="117" t="s">
        <v>25</v>
      </c>
      <c r="P120" s="118" t="s">
        <v>26</v>
      </c>
      <c r="Q120" s="62"/>
      <c r="R120" s="62"/>
      <c r="S120" s="13"/>
      <c r="T120" s="117"/>
      <c r="U120" s="443" t="s">
        <v>801</v>
      </c>
      <c r="V120" s="113" t="s">
        <v>23</v>
      </c>
      <c r="W120" s="113" t="s">
        <v>24</v>
      </c>
      <c r="X120" s="117" t="s">
        <v>25</v>
      </c>
      <c r="Y120" s="118" t="s">
        <v>26</v>
      </c>
      <c r="Z120" s="62" t="s">
        <v>86</v>
      </c>
      <c r="AA120" s="62" t="s">
        <v>87</v>
      </c>
      <c r="AB120" s="94"/>
      <c r="AC120" s="464"/>
      <c r="AD120" s="465"/>
      <c r="AE120" s="466"/>
      <c r="AG120" s="467"/>
      <c r="AH120" s="112"/>
      <c r="AI120" s="468"/>
      <c r="AJ120" s="67"/>
      <c r="AK120" s="67"/>
    </row>
    <row r="121">
      <c r="A121" s="127"/>
      <c r="B121" s="470" t="s">
        <v>113</v>
      </c>
      <c r="C121" s="319" t="s">
        <v>548</v>
      </c>
      <c r="D121" s="321">
        <v>28.0</v>
      </c>
      <c r="E121" s="321">
        <v>65.0</v>
      </c>
      <c r="F121" s="120">
        <v>57.0</v>
      </c>
      <c r="G121" s="322">
        <f t="shared" ref="G121:G125" si="45">SUM(E121/D121)</f>
        <v>2.321428571</v>
      </c>
      <c r="H121" s="295">
        <f t="shared" ref="H121:H125" si="46">SUM(E121/E$119)</f>
        <v>2.321428571</v>
      </c>
      <c r="I121" s="295">
        <f t="shared" ref="I121:I125" si="47">SUM(((E$119-D121)*3)+E121)/E$119</f>
        <v>2.321428571</v>
      </c>
      <c r="J121" s="13"/>
      <c r="K121" s="450" t="s">
        <v>113</v>
      </c>
      <c r="L121" s="319" t="s">
        <v>926</v>
      </c>
      <c r="M121" s="321">
        <v>30.0</v>
      </c>
      <c r="N121" s="321">
        <v>78.0</v>
      </c>
      <c r="O121" s="120">
        <v>94.0</v>
      </c>
      <c r="P121" s="322">
        <f t="shared" ref="P121:P126" si="48">SUM(N121/M121)</f>
        <v>2.6</v>
      </c>
      <c r="Q121" s="67"/>
      <c r="R121" s="67"/>
      <c r="S121" s="13"/>
      <c r="T121" s="408" t="s">
        <v>113</v>
      </c>
      <c r="U121" s="319" t="s">
        <v>927</v>
      </c>
      <c r="V121" s="321">
        <v>25.0</v>
      </c>
      <c r="W121" s="321">
        <v>70.0</v>
      </c>
      <c r="X121" s="120">
        <v>78.0</v>
      </c>
      <c r="Y121" s="322">
        <f t="shared" ref="Y121:Y125" si="49">SUM(W121/V121)</f>
        <v>2.8</v>
      </c>
      <c r="Z121" s="67">
        <f>SUM(W121/W$119)</f>
        <v>2.692307692</v>
      </c>
      <c r="AA121" s="67">
        <f>SUM(((W$119-V121)*3)+W121)/W$119</f>
        <v>2.807692308</v>
      </c>
      <c r="AB121" s="94"/>
      <c r="AC121" s="464"/>
      <c r="AD121" s="465"/>
      <c r="AE121" s="466"/>
      <c r="AG121" s="467"/>
      <c r="AH121" s="112"/>
      <c r="AI121" s="468"/>
      <c r="AJ121" s="67"/>
      <c r="AK121" s="67"/>
    </row>
    <row r="122">
      <c r="A122" s="60"/>
      <c r="B122" s="450">
        <v>2.0</v>
      </c>
      <c r="C122" s="319" t="s">
        <v>928</v>
      </c>
      <c r="D122" s="321">
        <v>28.0</v>
      </c>
      <c r="E122" s="321">
        <v>63.0</v>
      </c>
      <c r="F122" s="120">
        <v>32.0</v>
      </c>
      <c r="G122" s="322">
        <f t="shared" si="45"/>
        <v>2.25</v>
      </c>
      <c r="H122" s="295">
        <f t="shared" si="46"/>
        <v>2.25</v>
      </c>
      <c r="I122" s="295">
        <f t="shared" si="47"/>
        <v>2.25</v>
      </c>
      <c r="J122" s="13"/>
      <c r="K122" s="408">
        <v>2.0</v>
      </c>
      <c r="L122" s="319" t="s">
        <v>553</v>
      </c>
      <c r="M122" s="321">
        <v>30.0</v>
      </c>
      <c r="N122" s="321">
        <v>75.0</v>
      </c>
      <c r="O122" s="120">
        <v>81.0</v>
      </c>
      <c r="P122" s="322">
        <f t="shared" si="48"/>
        <v>2.5</v>
      </c>
      <c r="Q122" s="406"/>
      <c r="R122" s="406"/>
      <c r="S122" s="13"/>
      <c r="T122" s="470">
        <v>2.0</v>
      </c>
      <c r="U122" s="319" t="s">
        <v>554</v>
      </c>
      <c r="V122" s="321">
        <v>26.0</v>
      </c>
      <c r="W122" s="321">
        <v>65.0</v>
      </c>
      <c r="X122" s="120">
        <v>65.0</v>
      </c>
      <c r="Y122" s="322">
        <f t="shared" si="49"/>
        <v>2.5</v>
      </c>
      <c r="Z122" s="67"/>
      <c r="AA122" s="67"/>
      <c r="AB122" s="94"/>
      <c r="AC122" s="464"/>
      <c r="AD122" s="465"/>
      <c r="AE122" s="466"/>
      <c r="AG122" s="467"/>
      <c r="AH122" s="112"/>
      <c r="AI122" s="468"/>
      <c r="AJ122" s="67"/>
      <c r="AK122" s="67"/>
    </row>
    <row r="123">
      <c r="A123" s="60"/>
      <c r="B123" s="454">
        <v>3.0</v>
      </c>
      <c r="C123" s="319" t="s">
        <v>552</v>
      </c>
      <c r="D123" s="321">
        <v>28.0</v>
      </c>
      <c r="E123" s="321">
        <v>54.0</v>
      </c>
      <c r="F123" s="120">
        <v>25.0</v>
      </c>
      <c r="G123" s="322">
        <f t="shared" si="45"/>
        <v>1.928571429</v>
      </c>
      <c r="H123" s="295">
        <f t="shared" si="46"/>
        <v>1.928571429</v>
      </c>
      <c r="I123" s="295">
        <f t="shared" si="47"/>
        <v>1.928571429</v>
      </c>
      <c r="J123" s="13"/>
      <c r="K123" s="450">
        <v>3.0</v>
      </c>
      <c r="L123" s="319" t="s">
        <v>929</v>
      </c>
      <c r="M123" s="321">
        <v>30.0</v>
      </c>
      <c r="N123" s="321">
        <v>72.0</v>
      </c>
      <c r="O123" s="120">
        <v>73.0</v>
      </c>
      <c r="P123" s="322">
        <f t="shared" si="48"/>
        <v>2.4</v>
      </c>
      <c r="Q123" s="295"/>
      <c r="R123" s="295"/>
      <c r="S123" s="13"/>
      <c r="T123" s="450">
        <v>3.0</v>
      </c>
      <c r="U123" s="319" t="s">
        <v>930</v>
      </c>
      <c r="V123" s="321">
        <v>26.0</v>
      </c>
      <c r="W123" s="321">
        <v>56.0</v>
      </c>
      <c r="X123" s="120">
        <v>62.0</v>
      </c>
      <c r="Y123" s="322">
        <f t="shared" si="49"/>
        <v>2.153846154</v>
      </c>
      <c r="Z123" s="67"/>
      <c r="AA123" s="67"/>
      <c r="AB123" s="94"/>
      <c r="AC123" s="464"/>
      <c r="AD123" s="465"/>
      <c r="AE123" s="466"/>
      <c r="AG123" s="467"/>
      <c r="AH123" s="112"/>
      <c r="AI123" s="468"/>
      <c r="AJ123" s="67"/>
      <c r="AK123" s="67"/>
    </row>
    <row r="124">
      <c r="A124" s="137"/>
      <c r="B124" s="450">
        <v>4.0</v>
      </c>
      <c r="C124" s="319" t="s">
        <v>931</v>
      </c>
      <c r="D124" s="321">
        <v>28.0</v>
      </c>
      <c r="E124" s="321">
        <v>51.0</v>
      </c>
      <c r="F124" s="120">
        <v>13.0</v>
      </c>
      <c r="G124" s="322">
        <f t="shared" si="45"/>
        <v>1.821428571</v>
      </c>
      <c r="H124" s="295">
        <f t="shared" si="46"/>
        <v>1.821428571</v>
      </c>
      <c r="I124" s="295">
        <f t="shared" si="47"/>
        <v>1.821428571</v>
      </c>
      <c r="J124" s="13"/>
      <c r="K124" s="450">
        <v>4.0</v>
      </c>
      <c r="L124" s="319" t="s">
        <v>932</v>
      </c>
      <c r="M124" s="321">
        <v>30.0</v>
      </c>
      <c r="N124" s="321">
        <v>58.0</v>
      </c>
      <c r="O124" s="120">
        <v>1.0</v>
      </c>
      <c r="P124" s="322">
        <f t="shared" si="48"/>
        <v>1.933333333</v>
      </c>
      <c r="Q124" s="295"/>
      <c r="R124" s="295"/>
      <c r="S124" s="13"/>
      <c r="T124" s="450">
        <v>4.0</v>
      </c>
      <c r="U124" s="319" t="s">
        <v>933</v>
      </c>
      <c r="V124" s="321">
        <v>25.0</v>
      </c>
      <c r="W124" s="321">
        <v>48.0</v>
      </c>
      <c r="X124" s="120">
        <v>9.0</v>
      </c>
      <c r="Y124" s="322">
        <f t="shared" si="49"/>
        <v>1.92</v>
      </c>
      <c r="Z124" s="67">
        <f>SUM(W124/W$119)</f>
        <v>1.846153846</v>
      </c>
      <c r="AA124" s="67">
        <f>SUM(((W$119-V124)*3)+W124)/W$119</f>
        <v>1.961538462</v>
      </c>
      <c r="AB124" s="94"/>
      <c r="AC124" s="464"/>
      <c r="AD124" s="465"/>
      <c r="AE124" s="466"/>
      <c r="AG124" s="467"/>
      <c r="AH124" s="112"/>
      <c r="AI124" s="468"/>
      <c r="AJ124" s="67"/>
      <c r="AK124" s="67"/>
    </row>
    <row r="125">
      <c r="A125" s="60"/>
      <c r="B125" s="450">
        <v>5.0</v>
      </c>
      <c r="C125" s="319" t="s">
        <v>934</v>
      </c>
      <c r="D125" s="321">
        <v>28.0</v>
      </c>
      <c r="E125" s="321">
        <v>50.0</v>
      </c>
      <c r="F125" s="120">
        <v>13.0</v>
      </c>
      <c r="G125" s="322">
        <f t="shared" si="45"/>
        <v>1.785714286</v>
      </c>
      <c r="H125" s="295">
        <f t="shared" si="46"/>
        <v>1.785714286</v>
      </c>
      <c r="I125" s="295">
        <f t="shared" si="47"/>
        <v>1.785714286</v>
      </c>
      <c r="J125" s="13"/>
      <c r="K125" s="508">
        <v>5.0</v>
      </c>
      <c r="L125" s="319" t="s">
        <v>549</v>
      </c>
      <c r="M125" s="321">
        <v>30.0</v>
      </c>
      <c r="N125" s="321">
        <v>57.0</v>
      </c>
      <c r="O125" s="120">
        <v>29.0</v>
      </c>
      <c r="P125" s="322">
        <f t="shared" si="48"/>
        <v>1.9</v>
      </c>
      <c r="Q125" s="67"/>
      <c r="R125" s="67"/>
      <c r="S125" s="13"/>
      <c r="T125" s="450">
        <v>5.0</v>
      </c>
      <c r="U125" s="319" t="s">
        <v>935</v>
      </c>
      <c r="V125" s="321">
        <v>26.0</v>
      </c>
      <c r="W125" s="321">
        <v>44.0</v>
      </c>
      <c r="X125" s="120">
        <v>12.0</v>
      </c>
      <c r="Y125" s="322">
        <f t="shared" si="49"/>
        <v>1.692307692</v>
      </c>
      <c r="Z125" s="67"/>
      <c r="AA125" s="67"/>
      <c r="AB125" s="94"/>
      <c r="AC125" s="464"/>
      <c r="AD125" s="465"/>
      <c r="AE125" s="466"/>
      <c r="AG125" s="467"/>
      <c r="AH125" s="112"/>
      <c r="AI125" s="468"/>
      <c r="AJ125" s="67"/>
      <c r="AK125" s="67"/>
    </row>
    <row r="126">
      <c r="A126" s="13"/>
      <c r="B126" s="14"/>
      <c r="C126" s="23"/>
      <c r="D126" s="23"/>
      <c r="E126" s="23"/>
      <c r="F126" s="23"/>
      <c r="G126" s="254"/>
      <c r="H126" s="345"/>
      <c r="I126" s="345"/>
      <c r="J126" s="23"/>
      <c r="K126" s="509">
        <v>9.0</v>
      </c>
      <c r="L126" s="510" t="s">
        <v>555</v>
      </c>
      <c r="M126" s="511">
        <v>30.0</v>
      </c>
      <c r="N126" s="511">
        <v>43.0</v>
      </c>
      <c r="O126" s="487">
        <v>-9.0</v>
      </c>
      <c r="P126" s="512">
        <f t="shared" si="48"/>
        <v>1.433333333</v>
      </c>
      <c r="Q126" s="295">
        <f>SUM(N126/N$119)</f>
        <v>1.433333333</v>
      </c>
      <c r="R126" s="295">
        <f>SUM(((N$119-M126)*3)+N126)/N$119</f>
        <v>1.433333333</v>
      </c>
      <c r="S126" s="23"/>
      <c r="T126" s="325"/>
      <c r="U126" s="325"/>
      <c r="V126" s="96"/>
      <c r="W126" s="325"/>
      <c r="X126" s="325"/>
      <c r="Y126" s="325"/>
      <c r="Z126" s="298"/>
      <c r="AA126" s="298"/>
      <c r="AB126" s="94"/>
      <c r="AC126" s="464"/>
      <c r="AD126" s="465"/>
      <c r="AE126" s="466"/>
      <c r="AG126" s="467"/>
      <c r="AH126" s="112"/>
      <c r="AI126" s="468"/>
      <c r="AJ126" s="67"/>
      <c r="AK126" s="67"/>
    </row>
    <row r="127">
      <c r="A127" s="13"/>
      <c r="B127" s="14"/>
      <c r="C127" s="23"/>
      <c r="D127" s="23"/>
      <c r="E127" s="23"/>
      <c r="F127" s="23"/>
      <c r="G127" s="254"/>
      <c r="H127" s="345"/>
      <c r="I127" s="345"/>
      <c r="J127" s="23"/>
      <c r="Q127" s="345"/>
      <c r="R127" s="345"/>
      <c r="S127" s="23"/>
      <c r="T127" s="325"/>
      <c r="U127" s="325"/>
      <c r="V127" s="325"/>
      <c r="W127" s="325"/>
      <c r="X127" s="325"/>
      <c r="Y127" s="325"/>
      <c r="Z127" s="298"/>
      <c r="AA127" s="298"/>
      <c r="AB127" s="94"/>
      <c r="AC127" s="464"/>
      <c r="AD127" s="465"/>
      <c r="AE127" s="466"/>
      <c r="AG127" s="467"/>
      <c r="AH127" s="112"/>
      <c r="AI127" s="468"/>
      <c r="AJ127" s="67"/>
      <c r="AK127" s="67"/>
    </row>
    <row r="128">
      <c r="A128" s="13"/>
      <c r="B128" s="14"/>
      <c r="C128" s="23"/>
      <c r="D128" s="23"/>
      <c r="E128" s="23"/>
      <c r="F128" s="23"/>
      <c r="G128" s="254"/>
      <c r="H128" s="345"/>
      <c r="I128" s="345"/>
      <c r="J128" s="23"/>
      <c r="K128" s="14"/>
      <c r="L128" s="23"/>
      <c r="M128" s="23"/>
      <c r="N128" s="400"/>
      <c r="O128" s="23"/>
      <c r="P128" s="254"/>
      <c r="Q128" s="345"/>
      <c r="R128" s="345"/>
      <c r="S128" s="23"/>
      <c r="T128" s="325"/>
      <c r="U128" s="325"/>
      <c r="V128" s="325"/>
      <c r="W128" s="325"/>
      <c r="X128" s="325"/>
      <c r="Y128" s="325"/>
      <c r="Z128" s="298"/>
      <c r="AA128" s="298"/>
      <c r="AB128" s="94"/>
      <c r="AC128" s="464"/>
      <c r="AD128" s="465"/>
      <c r="AE128" s="466"/>
      <c r="AG128" s="467"/>
      <c r="AH128" s="112"/>
      <c r="AI128" s="468"/>
      <c r="AJ128" s="67"/>
      <c r="AK128" s="67"/>
    </row>
    <row r="129">
      <c r="A129" s="13"/>
      <c r="B129" s="55"/>
      <c r="C129" s="102" t="s">
        <v>556</v>
      </c>
      <c r="D129" s="47"/>
      <c r="E129" s="90">
        <v>28.0</v>
      </c>
      <c r="F129" s="91" t="s">
        <v>18</v>
      </c>
      <c r="H129" s="296"/>
      <c r="I129" s="296"/>
      <c r="J129" s="13"/>
      <c r="K129" s="55"/>
      <c r="L129" s="102" t="s">
        <v>557</v>
      </c>
      <c r="M129" s="47"/>
      <c r="N129" s="90">
        <v>30.0</v>
      </c>
      <c r="O129" s="91" t="s">
        <v>18</v>
      </c>
      <c r="Q129" s="296"/>
      <c r="R129" s="296"/>
      <c r="S129" s="13"/>
      <c r="T129" s="55"/>
      <c r="U129" s="102" t="s">
        <v>558</v>
      </c>
      <c r="V129" s="47"/>
      <c r="W129" s="90">
        <v>30.0</v>
      </c>
      <c r="X129" s="91" t="s">
        <v>18</v>
      </c>
      <c r="Z129" s="296"/>
      <c r="AA129" s="296"/>
      <c r="AB129" s="94"/>
      <c r="AC129" s="464"/>
      <c r="AD129" s="465"/>
      <c r="AE129" s="466"/>
      <c r="AG129" s="467"/>
      <c r="AH129" s="112"/>
      <c r="AI129" s="468"/>
      <c r="AJ129" s="67"/>
      <c r="AK129" s="67"/>
    </row>
    <row r="130">
      <c r="A130" s="13"/>
      <c r="B130" s="444"/>
      <c r="C130" s="443" t="s">
        <v>802</v>
      </c>
      <c r="D130" s="113" t="s">
        <v>23</v>
      </c>
      <c r="E130" s="113" t="s">
        <v>24</v>
      </c>
      <c r="F130" s="117" t="s">
        <v>25</v>
      </c>
      <c r="G130" s="118" t="s">
        <v>26</v>
      </c>
      <c r="H130" s="62" t="s">
        <v>86</v>
      </c>
      <c r="I130" s="62" t="s">
        <v>87</v>
      </c>
      <c r="J130" s="13"/>
      <c r="K130" s="117"/>
      <c r="L130" s="443" t="s">
        <v>936</v>
      </c>
      <c r="M130" s="113" t="s">
        <v>23</v>
      </c>
      <c r="N130" s="113" t="s">
        <v>24</v>
      </c>
      <c r="O130" s="117" t="s">
        <v>25</v>
      </c>
      <c r="P130" s="118" t="s">
        <v>26</v>
      </c>
      <c r="Q130" s="62" t="s">
        <v>86</v>
      </c>
      <c r="R130" s="62" t="s">
        <v>87</v>
      </c>
      <c r="S130" s="13"/>
      <c r="T130" s="117"/>
      <c r="U130" s="443" t="s">
        <v>22</v>
      </c>
      <c r="V130" s="113" t="s">
        <v>23</v>
      </c>
      <c r="W130" s="113" t="s">
        <v>24</v>
      </c>
      <c r="X130" s="117" t="s">
        <v>25</v>
      </c>
      <c r="Y130" s="118" t="s">
        <v>26</v>
      </c>
      <c r="Z130" s="62"/>
      <c r="AA130" s="62"/>
      <c r="AB130" s="94"/>
      <c r="AC130" s="464"/>
      <c r="AD130" s="465"/>
      <c r="AE130" s="466"/>
      <c r="AG130" s="467"/>
      <c r="AH130" s="112"/>
      <c r="AI130" s="468"/>
      <c r="AJ130" s="67"/>
      <c r="AK130" s="67"/>
    </row>
    <row r="131">
      <c r="A131" s="127"/>
      <c r="B131" s="450" t="s">
        <v>113</v>
      </c>
      <c r="C131" s="319" t="s">
        <v>937</v>
      </c>
      <c r="D131" s="321">
        <v>27.0</v>
      </c>
      <c r="E131" s="321">
        <v>70.0</v>
      </c>
      <c r="F131" s="120">
        <v>62.0</v>
      </c>
      <c r="G131" s="322">
        <f t="shared" ref="G131:G135" si="50">SUM(E131/D131)</f>
        <v>2.592592593</v>
      </c>
      <c r="H131" s="67">
        <f>SUM(E131/E$129)</f>
        <v>2.5</v>
      </c>
      <c r="I131" s="67">
        <f>SUM(((E$129-D131)*3)+E131)/E$129</f>
        <v>2.607142857</v>
      </c>
      <c r="J131" s="13"/>
      <c r="K131" s="402" t="s">
        <v>113</v>
      </c>
      <c r="L131" s="319" t="s">
        <v>938</v>
      </c>
      <c r="M131" s="321">
        <v>30.0</v>
      </c>
      <c r="N131" s="321">
        <v>66.0</v>
      </c>
      <c r="O131" s="120">
        <v>36.0</v>
      </c>
      <c r="P131" s="322">
        <f t="shared" ref="P131:P135" si="51">SUM(N131/M131)</f>
        <v>2.2</v>
      </c>
      <c r="Q131" s="67"/>
      <c r="R131" s="67"/>
      <c r="S131" s="13"/>
      <c r="T131" s="508" t="s">
        <v>113</v>
      </c>
      <c r="U131" s="319" t="s">
        <v>563</v>
      </c>
      <c r="V131" s="321">
        <v>30.0</v>
      </c>
      <c r="W131" s="321">
        <v>73.0</v>
      </c>
      <c r="X131" s="120">
        <v>86.0</v>
      </c>
      <c r="Y131" s="322">
        <f t="shared" ref="Y131:Y136" si="52">SUM(W131/V131)</f>
        <v>2.433333333</v>
      </c>
      <c r="Z131" s="67"/>
      <c r="AA131" s="67"/>
      <c r="AB131" s="94"/>
      <c r="AC131" s="464"/>
      <c r="AD131" s="465"/>
      <c r="AE131" s="466"/>
      <c r="AG131" s="467"/>
      <c r="AH131" s="112"/>
      <c r="AI131" s="468"/>
      <c r="AJ131" s="67"/>
      <c r="AK131" s="67"/>
    </row>
    <row r="132">
      <c r="A132" s="60"/>
      <c r="B132" s="450">
        <v>2.0</v>
      </c>
      <c r="C132" s="319" t="s">
        <v>939</v>
      </c>
      <c r="D132" s="321">
        <v>28.0</v>
      </c>
      <c r="E132" s="321">
        <v>68.0</v>
      </c>
      <c r="F132" s="120">
        <v>49.0</v>
      </c>
      <c r="G132" s="322">
        <f t="shared" si="50"/>
        <v>2.428571429</v>
      </c>
      <c r="H132" s="67"/>
      <c r="I132" s="67"/>
      <c r="J132" s="13"/>
      <c r="K132" s="450">
        <v>2.0</v>
      </c>
      <c r="L132" s="319" t="s">
        <v>940</v>
      </c>
      <c r="M132" s="321">
        <v>30.0</v>
      </c>
      <c r="N132" s="321">
        <v>59.0</v>
      </c>
      <c r="O132" s="120">
        <v>16.0</v>
      </c>
      <c r="P132" s="322">
        <f t="shared" si="51"/>
        <v>1.966666667</v>
      </c>
      <c r="Q132" s="67"/>
      <c r="R132" s="67"/>
      <c r="S132" s="13"/>
      <c r="T132" s="402">
        <v>2.0</v>
      </c>
      <c r="U132" s="319" t="s">
        <v>564</v>
      </c>
      <c r="V132" s="321">
        <v>30.0</v>
      </c>
      <c r="W132" s="321">
        <v>69.0</v>
      </c>
      <c r="X132" s="120">
        <v>44.0</v>
      </c>
      <c r="Y132" s="322">
        <f t="shared" si="52"/>
        <v>2.3</v>
      </c>
      <c r="Z132" s="67"/>
      <c r="AA132" s="67"/>
      <c r="AB132" s="94"/>
      <c r="AC132" s="464"/>
      <c r="AD132" s="465"/>
      <c r="AE132" s="466"/>
      <c r="AG132" s="467"/>
      <c r="AH132" s="112"/>
      <c r="AI132" s="468"/>
      <c r="AJ132" s="67"/>
      <c r="AK132" s="67"/>
    </row>
    <row r="133">
      <c r="A133" s="60"/>
      <c r="B133" s="450">
        <v>3.0</v>
      </c>
      <c r="C133" s="319" t="s">
        <v>941</v>
      </c>
      <c r="D133" s="321">
        <v>28.0</v>
      </c>
      <c r="E133" s="321">
        <v>54.0</v>
      </c>
      <c r="F133" s="120">
        <v>41.0</v>
      </c>
      <c r="G133" s="322">
        <f t="shared" si="50"/>
        <v>1.928571429</v>
      </c>
      <c r="H133" s="67"/>
      <c r="I133" s="67"/>
      <c r="J133" s="13"/>
      <c r="K133" s="513">
        <v>3.0</v>
      </c>
      <c r="L133" s="319" t="s">
        <v>559</v>
      </c>
      <c r="M133" s="321">
        <v>30.0</v>
      </c>
      <c r="N133" s="321">
        <v>57.0</v>
      </c>
      <c r="O133" s="120">
        <v>47.0</v>
      </c>
      <c r="P133" s="322">
        <f t="shared" si="51"/>
        <v>1.9</v>
      </c>
      <c r="Q133" s="67"/>
      <c r="R133" s="67"/>
      <c r="S133" s="13"/>
      <c r="T133" s="454">
        <v>3.0</v>
      </c>
      <c r="U133" s="319" t="s">
        <v>560</v>
      </c>
      <c r="V133" s="321">
        <v>30.0</v>
      </c>
      <c r="W133" s="321">
        <v>68.0</v>
      </c>
      <c r="X133" s="120">
        <v>37.0</v>
      </c>
      <c r="Y133" s="322">
        <f t="shared" si="52"/>
        <v>2.266666667</v>
      </c>
      <c r="Z133" s="67"/>
      <c r="AA133" s="67"/>
      <c r="AB133" s="94"/>
      <c r="AC133" s="464"/>
      <c r="AD133" s="465"/>
      <c r="AE133" s="466"/>
      <c r="AG133" s="467"/>
      <c r="AH133" s="112"/>
      <c r="AI133" s="468"/>
      <c r="AJ133" s="67"/>
      <c r="AK133" s="67"/>
    </row>
    <row r="134">
      <c r="A134" s="137"/>
      <c r="B134" s="450">
        <v>4.0</v>
      </c>
      <c r="C134" s="319" t="s">
        <v>942</v>
      </c>
      <c r="D134" s="321">
        <v>28.0</v>
      </c>
      <c r="E134" s="321">
        <v>45.0</v>
      </c>
      <c r="F134" s="120">
        <v>16.0</v>
      </c>
      <c r="G134" s="322">
        <f t="shared" si="50"/>
        <v>1.607142857</v>
      </c>
      <c r="H134" s="67"/>
      <c r="I134" s="67"/>
      <c r="J134" s="13"/>
      <c r="K134" s="450">
        <v>4.0</v>
      </c>
      <c r="L134" s="319" t="s">
        <v>943</v>
      </c>
      <c r="M134" s="321">
        <v>30.0</v>
      </c>
      <c r="N134" s="321">
        <v>57.0</v>
      </c>
      <c r="O134" s="120">
        <v>44.0</v>
      </c>
      <c r="P134" s="322">
        <f t="shared" si="51"/>
        <v>1.9</v>
      </c>
      <c r="Q134" s="67"/>
      <c r="R134" s="67"/>
      <c r="S134" s="13"/>
      <c r="T134" s="450">
        <v>4.0</v>
      </c>
      <c r="U134" s="319" t="s">
        <v>944</v>
      </c>
      <c r="V134" s="321">
        <v>30.0</v>
      </c>
      <c r="W134" s="321">
        <v>58.0</v>
      </c>
      <c r="X134" s="120">
        <v>40.0</v>
      </c>
      <c r="Y134" s="322">
        <f t="shared" si="52"/>
        <v>1.933333333</v>
      </c>
      <c r="Z134" s="67"/>
      <c r="AA134" s="67"/>
      <c r="AB134" s="94"/>
      <c r="AC134" s="514"/>
      <c r="AD134" s="393"/>
      <c r="AE134" s="261"/>
      <c r="AG134" s="263"/>
      <c r="AH134" s="112"/>
      <c r="AI134" s="468"/>
      <c r="AJ134" s="67"/>
      <c r="AK134" s="67"/>
    </row>
    <row r="135">
      <c r="A135" s="60"/>
      <c r="B135" s="450">
        <v>5.0</v>
      </c>
      <c r="C135" s="319" t="s">
        <v>945</v>
      </c>
      <c r="D135" s="321">
        <v>28.0</v>
      </c>
      <c r="E135" s="321">
        <v>43.0</v>
      </c>
      <c r="F135" s="120">
        <v>4.0</v>
      </c>
      <c r="G135" s="322">
        <f t="shared" si="50"/>
        <v>1.535714286</v>
      </c>
      <c r="H135" s="67"/>
      <c r="I135" s="67"/>
      <c r="J135" s="13"/>
      <c r="K135" s="450">
        <v>5.0</v>
      </c>
      <c r="L135" s="319" t="s">
        <v>946</v>
      </c>
      <c r="M135" s="321">
        <v>29.0</v>
      </c>
      <c r="N135" s="321">
        <v>52.0</v>
      </c>
      <c r="O135" s="120">
        <v>16.0</v>
      </c>
      <c r="P135" s="322">
        <f t="shared" si="51"/>
        <v>1.793103448</v>
      </c>
      <c r="Q135" s="67">
        <f>SUM(N135/N$129)</f>
        <v>1.733333333</v>
      </c>
      <c r="R135" s="67">
        <f>SUM(((N$129-M135)*3)+N135)/N$129</f>
        <v>1.833333333</v>
      </c>
      <c r="S135" s="13"/>
      <c r="T135" s="450">
        <v>5.0</v>
      </c>
      <c r="U135" s="319" t="s">
        <v>947</v>
      </c>
      <c r="V135" s="321">
        <v>30.0</v>
      </c>
      <c r="W135" s="321">
        <v>48.0</v>
      </c>
      <c r="X135" s="120">
        <v>4.0</v>
      </c>
      <c r="Y135" s="322">
        <f t="shared" si="52"/>
        <v>1.6</v>
      </c>
      <c r="Z135" s="67"/>
      <c r="AA135" s="67"/>
      <c r="AB135" s="94"/>
      <c r="AC135" s="514"/>
      <c r="AD135" s="393"/>
      <c r="AE135" s="261"/>
      <c r="AG135" s="263"/>
      <c r="AH135" s="112"/>
      <c r="AI135" s="468"/>
      <c r="AJ135" s="67"/>
      <c r="AK135" s="67"/>
    </row>
    <row r="136">
      <c r="A136" s="60"/>
      <c r="B136" s="292"/>
      <c r="C136" s="451"/>
      <c r="D136" s="292"/>
      <c r="E136" s="292"/>
      <c r="F136" s="15"/>
      <c r="G136" s="322"/>
      <c r="H136" s="480"/>
      <c r="I136" s="483"/>
      <c r="J136" s="13"/>
      <c r="K136" s="292"/>
      <c r="L136" s="451"/>
      <c r="M136" s="292"/>
      <c r="N136" s="292"/>
      <c r="O136" s="15"/>
      <c r="P136" s="322"/>
      <c r="Q136" s="480"/>
      <c r="R136" s="483"/>
      <c r="S136" s="13"/>
      <c r="T136" s="515">
        <v>9.0</v>
      </c>
      <c r="U136" s="516" t="s">
        <v>562</v>
      </c>
      <c r="V136" s="517">
        <v>30.0</v>
      </c>
      <c r="W136" s="517">
        <v>43.0</v>
      </c>
      <c r="X136" s="487">
        <v>-9.0</v>
      </c>
      <c r="Y136" s="512">
        <f t="shared" si="52"/>
        <v>1.433333333</v>
      </c>
      <c r="Z136" s="67"/>
      <c r="AA136" s="67"/>
      <c r="AB136" s="94"/>
      <c r="AC136" s="514"/>
      <c r="AD136" s="393"/>
      <c r="AE136" s="261"/>
      <c r="AG136" s="263"/>
      <c r="AH136" s="112"/>
      <c r="AI136" s="468"/>
      <c r="AJ136" s="67"/>
      <c r="AK136" s="67"/>
    </row>
    <row r="137">
      <c r="A137" s="60"/>
      <c r="B137" s="292"/>
      <c r="C137" s="451"/>
      <c r="D137" s="292"/>
      <c r="E137" s="292"/>
      <c r="F137" s="15"/>
      <c r="G137" s="322"/>
      <c r="H137" s="480"/>
      <c r="I137" s="483"/>
      <c r="J137" s="13"/>
      <c r="K137" s="292"/>
      <c r="L137" s="451"/>
      <c r="M137" s="292"/>
      <c r="N137" s="292"/>
      <c r="O137" s="15"/>
      <c r="P137" s="322"/>
      <c r="Q137" s="480"/>
      <c r="R137" s="483"/>
      <c r="S137" s="13"/>
      <c r="T137" s="292"/>
      <c r="U137" s="451"/>
      <c r="V137" s="292"/>
      <c r="W137" s="292"/>
      <c r="X137" s="15"/>
      <c r="Y137" s="322"/>
      <c r="Z137" s="480"/>
      <c r="AA137" s="483"/>
      <c r="AB137" s="94"/>
      <c r="AC137" s="514"/>
      <c r="AD137" s="393"/>
      <c r="AE137" s="261"/>
      <c r="AG137" s="263"/>
      <c r="AH137" s="112"/>
      <c r="AI137" s="468"/>
      <c r="AJ137" s="67"/>
      <c r="AK137" s="67"/>
    </row>
    <row r="138">
      <c r="A138" s="60"/>
      <c r="B138" s="55"/>
      <c r="C138" s="102" t="s">
        <v>565</v>
      </c>
      <c r="D138" s="47"/>
      <c r="E138" s="90">
        <v>22.0</v>
      </c>
      <c r="F138" s="91" t="s">
        <v>18</v>
      </c>
      <c r="H138" s="296"/>
      <c r="I138" s="296"/>
      <c r="J138" s="13"/>
      <c r="K138" s="55"/>
      <c r="L138" s="102" t="s">
        <v>566</v>
      </c>
      <c r="M138" s="47"/>
      <c r="N138" s="90">
        <v>24.0</v>
      </c>
      <c r="O138" s="91" t="s">
        <v>18</v>
      </c>
      <c r="Q138" s="296"/>
      <c r="R138" s="296"/>
      <c r="S138" s="13"/>
      <c r="T138" s="55"/>
      <c r="U138" s="102" t="s">
        <v>567</v>
      </c>
      <c r="V138" s="47"/>
      <c r="W138" s="90">
        <v>28.0</v>
      </c>
      <c r="X138" s="91" t="s">
        <v>18</v>
      </c>
      <c r="Z138" s="296"/>
      <c r="AA138" s="296"/>
      <c r="AB138" s="94"/>
      <c r="AC138" s="514"/>
      <c r="AD138" s="393"/>
      <c r="AE138" s="261"/>
      <c r="AG138" s="263"/>
      <c r="AH138" s="112"/>
      <c r="AI138" s="468"/>
      <c r="AJ138" s="67"/>
      <c r="AK138" s="67"/>
    </row>
    <row r="139">
      <c r="A139" s="60"/>
      <c r="B139" s="117"/>
      <c r="C139" s="443" t="s">
        <v>22</v>
      </c>
      <c r="D139" s="113" t="s">
        <v>23</v>
      </c>
      <c r="E139" s="113" t="s">
        <v>24</v>
      </c>
      <c r="F139" s="117" t="s">
        <v>25</v>
      </c>
      <c r="G139" s="118" t="s">
        <v>26</v>
      </c>
      <c r="H139" s="62" t="s">
        <v>86</v>
      </c>
      <c r="I139" s="62" t="s">
        <v>87</v>
      </c>
      <c r="J139" s="13"/>
      <c r="K139" s="444"/>
      <c r="L139" s="443" t="s">
        <v>948</v>
      </c>
      <c r="M139" s="113" t="s">
        <v>23</v>
      </c>
      <c r="N139" s="113" t="s">
        <v>24</v>
      </c>
      <c r="O139" s="117" t="s">
        <v>25</v>
      </c>
      <c r="P139" s="118" t="s">
        <v>26</v>
      </c>
      <c r="Q139" s="62" t="s">
        <v>86</v>
      </c>
      <c r="R139" s="62" t="s">
        <v>87</v>
      </c>
      <c r="S139" s="13"/>
      <c r="T139" s="444"/>
      <c r="U139" s="443" t="s">
        <v>22</v>
      </c>
      <c r="V139" s="113" t="s">
        <v>23</v>
      </c>
      <c r="W139" s="113" t="s">
        <v>24</v>
      </c>
      <c r="X139" s="117" t="s">
        <v>25</v>
      </c>
      <c r="Y139" s="118" t="s">
        <v>26</v>
      </c>
      <c r="Z139" s="62"/>
      <c r="AA139" s="62"/>
      <c r="AB139" s="94"/>
      <c r="AC139" s="518"/>
      <c r="AD139" s="519"/>
      <c r="AE139" s="520"/>
      <c r="AF139" s="42"/>
      <c r="AG139" s="521"/>
      <c r="AH139" s="43"/>
      <c r="AI139" s="522"/>
      <c r="AJ139" s="67"/>
      <c r="AK139" s="67"/>
    </row>
    <row r="140">
      <c r="A140" s="60"/>
      <c r="B140" s="450" t="s">
        <v>113</v>
      </c>
      <c r="C140" s="319" t="s">
        <v>949</v>
      </c>
      <c r="D140" s="321">
        <v>22.0</v>
      </c>
      <c r="E140" s="321">
        <v>54.0</v>
      </c>
      <c r="F140" s="120">
        <v>55.0</v>
      </c>
      <c r="G140" s="322">
        <f t="shared" ref="G140:G144" si="53">SUM(E140/D140)</f>
        <v>2.454545455</v>
      </c>
      <c r="H140" s="67"/>
      <c r="I140" s="67"/>
      <c r="J140" s="13"/>
      <c r="K140" s="450" t="s">
        <v>113</v>
      </c>
      <c r="L140" s="319" t="s">
        <v>950</v>
      </c>
      <c r="M140" s="321">
        <v>24.0</v>
      </c>
      <c r="N140" s="321">
        <v>60.0</v>
      </c>
      <c r="O140" s="120">
        <v>52.0</v>
      </c>
      <c r="P140" s="322">
        <f t="shared" ref="P140:P144" si="54">SUM(N140/M140)</f>
        <v>2.5</v>
      </c>
      <c r="Q140" s="67"/>
      <c r="R140" s="67"/>
      <c r="S140" s="13"/>
      <c r="T140" s="450" t="s">
        <v>113</v>
      </c>
      <c r="U140" s="319" t="s">
        <v>951</v>
      </c>
      <c r="V140" s="321">
        <v>28.0</v>
      </c>
      <c r="W140" s="321">
        <v>61.0</v>
      </c>
      <c r="X140" s="120">
        <v>50.0</v>
      </c>
      <c r="Y140" s="322">
        <f t="shared" ref="Y140:Y145" si="55">SUM(W140/V140)</f>
        <v>2.178571429</v>
      </c>
      <c r="Z140" s="295"/>
      <c r="AA140" s="295"/>
      <c r="AB140" s="94"/>
      <c r="AC140" s="248"/>
      <c r="AD140" s="393"/>
      <c r="AE140" s="261"/>
      <c r="AG140" s="263"/>
      <c r="AI140" s="67"/>
      <c r="AJ140" s="67"/>
      <c r="AK140" s="67"/>
    </row>
    <row r="141">
      <c r="A141" s="60"/>
      <c r="B141" s="402">
        <v>2.0</v>
      </c>
      <c r="C141" s="319" t="s">
        <v>871</v>
      </c>
      <c r="D141" s="321">
        <v>22.0</v>
      </c>
      <c r="E141" s="321">
        <v>50.0</v>
      </c>
      <c r="F141" s="120">
        <v>25.0</v>
      </c>
      <c r="G141" s="322">
        <f t="shared" si="53"/>
        <v>2.272727273</v>
      </c>
      <c r="H141" s="67"/>
      <c r="I141" s="67"/>
      <c r="J141" s="13"/>
      <c r="K141" s="450">
        <v>2.0</v>
      </c>
      <c r="L141" s="319" t="s">
        <v>952</v>
      </c>
      <c r="M141" s="321">
        <v>24.0</v>
      </c>
      <c r="N141" s="321">
        <v>54.0</v>
      </c>
      <c r="O141" s="120">
        <v>63.0</v>
      </c>
      <c r="P141" s="322">
        <f t="shared" si="54"/>
        <v>2.25</v>
      </c>
      <c r="Q141" s="67"/>
      <c r="R141" s="67"/>
      <c r="S141" s="13"/>
      <c r="T141" s="450">
        <v>2.0</v>
      </c>
      <c r="U141" s="319" t="s">
        <v>953</v>
      </c>
      <c r="V141" s="321">
        <v>28.0</v>
      </c>
      <c r="W141" s="321">
        <v>57.0</v>
      </c>
      <c r="X141" s="120">
        <v>34.0</v>
      </c>
      <c r="Y141" s="322">
        <f t="shared" si="55"/>
        <v>2.035714286</v>
      </c>
      <c r="Z141" s="67"/>
      <c r="AA141" s="67"/>
      <c r="AB141" s="94"/>
      <c r="AC141" s="292"/>
      <c r="AD141" s="451"/>
      <c r="AE141" s="451"/>
      <c r="AF141" s="451"/>
      <c r="AG141" s="451"/>
      <c r="AH141" s="451"/>
      <c r="AI141" s="67"/>
      <c r="AJ141" s="67"/>
      <c r="AK141" s="67"/>
    </row>
    <row r="142">
      <c r="A142" s="60"/>
      <c r="B142" s="450">
        <v>3.0</v>
      </c>
      <c r="C142" s="319" t="s">
        <v>954</v>
      </c>
      <c r="D142" s="321">
        <v>22.0</v>
      </c>
      <c r="E142" s="321">
        <v>44.0</v>
      </c>
      <c r="F142" s="120">
        <v>14.0</v>
      </c>
      <c r="G142" s="322">
        <f t="shared" si="53"/>
        <v>2</v>
      </c>
      <c r="H142" s="67"/>
      <c r="I142" s="67"/>
      <c r="J142" s="13"/>
      <c r="K142" s="450">
        <v>3.0</v>
      </c>
      <c r="L142" s="319" t="s">
        <v>955</v>
      </c>
      <c r="M142" s="321">
        <v>24.0</v>
      </c>
      <c r="N142" s="321">
        <v>48.0</v>
      </c>
      <c r="O142" s="120">
        <v>47.0</v>
      </c>
      <c r="P142" s="322">
        <f t="shared" si="54"/>
        <v>2</v>
      </c>
      <c r="Q142" s="295"/>
      <c r="R142" s="295"/>
      <c r="S142" s="13"/>
      <c r="T142" s="450">
        <v>3.0</v>
      </c>
      <c r="U142" s="319" t="s">
        <v>956</v>
      </c>
      <c r="V142" s="321">
        <v>28.0</v>
      </c>
      <c r="W142" s="321">
        <v>52.0</v>
      </c>
      <c r="X142" s="120">
        <v>21.0</v>
      </c>
      <c r="Y142" s="322">
        <f t="shared" si="55"/>
        <v>1.857142857</v>
      </c>
      <c r="Z142" s="295"/>
      <c r="AA142" s="295"/>
      <c r="AB142" s="94"/>
      <c r="AC142" s="302" t="s">
        <v>957</v>
      </c>
      <c r="AI142" s="67"/>
      <c r="AJ142" s="67"/>
      <c r="AK142" s="67"/>
    </row>
    <row r="143">
      <c r="A143" s="60"/>
      <c r="B143" s="450">
        <v>4.0</v>
      </c>
      <c r="C143" s="319" t="s">
        <v>958</v>
      </c>
      <c r="D143" s="321">
        <v>22.0</v>
      </c>
      <c r="E143" s="321">
        <v>32.0</v>
      </c>
      <c r="F143" s="120">
        <v>5.0</v>
      </c>
      <c r="G143" s="322">
        <f t="shared" si="53"/>
        <v>1.454545455</v>
      </c>
      <c r="H143" s="67"/>
      <c r="I143" s="67"/>
      <c r="J143" s="13"/>
      <c r="K143" s="450">
        <v>4.0</v>
      </c>
      <c r="L143" s="319" t="s">
        <v>959</v>
      </c>
      <c r="M143" s="321">
        <v>24.0</v>
      </c>
      <c r="N143" s="321">
        <v>48.0</v>
      </c>
      <c r="O143" s="120">
        <v>31.0</v>
      </c>
      <c r="P143" s="322">
        <f t="shared" si="54"/>
        <v>2</v>
      </c>
      <c r="Q143" s="67"/>
      <c r="R143" s="67"/>
      <c r="S143" s="13"/>
      <c r="T143" s="450">
        <v>4.0</v>
      </c>
      <c r="U143" s="319" t="s">
        <v>960</v>
      </c>
      <c r="V143" s="321">
        <v>28.0</v>
      </c>
      <c r="W143" s="321">
        <v>52.0</v>
      </c>
      <c r="X143" s="120">
        <v>14.0</v>
      </c>
      <c r="Y143" s="322">
        <f t="shared" si="55"/>
        <v>1.857142857</v>
      </c>
      <c r="Z143" s="295"/>
      <c r="AA143" s="295"/>
      <c r="AB143" s="94"/>
      <c r="AI143" s="67"/>
      <c r="AJ143" s="67"/>
      <c r="AK143" s="67"/>
    </row>
    <row r="144">
      <c r="A144" s="60"/>
      <c r="B144" s="450">
        <v>5.0</v>
      </c>
      <c r="C144" s="319" t="s">
        <v>961</v>
      </c>
      <c r="D144" s="321">
        <v>22.0</v>
      </c>
      <c r="E144" s="321">
        <v>32.0</v>
      </c>
      <c r="F144" s="120">
        <v>-2.0</v>
      </c>
      <c r="G144" s="322">
        <f t="shared" si="53"/>
        <v>1.454545455</v>
      </c>
      <c r="H144" s="295">
        <f>SUM(E144/E$138)</f>
        <v>1.454545455</v>
      </c>
      <c r="I144" s="295">
        <f>SUM(((E$138-D144)*3)+E144)/E$138</f>
        <v>1.454545455</v>
      </c>
      <c r="J144" s="13"/>
      <c r="K144" s="450">
        <v>5.0</v>
      </c>
      <c r="L144" s="319" t="s">
        <v>962</v>
      </c>
      <c r="M144" s="321">
        <v>23.0</v>
      </c>
      <c r="N144" s="321">
        <v>48.0</v>
      </c>
      <c r="O144" s="120">
        <v>26.0</v>
      </c>
      <c r="P144" s="322">
        <f t="shared" si="54"/>
        <v>2.086956522</v>
      </c>
      <c r="Q144" s="67">
        <f>SUM(N144/N$138)</f>
        <v>2</v>
      </c>
      <c r="R144" s="67">
        <f>SUM(((N$138-M144)*3)+N144)/N$138</f>
        <v>2.125</v>
      </c>
      <c r="S144" s="13"/>
      <c r="T144" s="450">
        <v>5.0</v>
      </c>
      <c r="U144" s="319" t="s">
        <v>963</v>
      </c>
      <c r="V144" s="321">
        <v>28.0</v>
      </c>
      <c r="W144" s="321">
        <v>51.0</v>
      </c>
      <c r="X144" s="120">
        <v>27.0</v>
      </c>
      <c r="Y144" s="322">
        <f t="shared" si="55"/>
        <v>1.821428571</v>
      </c>
      <c r="Z144" s="295"/>
      <c r="AA144" s="295"/>
      <c r="AB144" s="94"/>
      <c r="AI144" s="67"/>
      <c r="AJ144" s="67"/>
      <c r="AK144" s="67"/>
    </row>
    <row r="145">
      <c r="A145" s="60"/>
      <c r="B145" s="292"/>
      <c r="C145" s="451"/>
      <c r="D145" s="292"/>
      <c r="E145" s="292"/>
      <c r="F145" s="15"/>
      <c r="G145" s="322"/>
      <c r="H145" s="480"/>
      <c r="I145" s="483"/>
      <c r="J145" s="13"/>
      <c r="K145" s="292"/>
      <c r="L145" s="451"/>
      <c r="M145" s="292"/>
      <c r="N145" s="292"/>
      <c r="O145" s="15"/>
      <c r="P145" s="322"/>
      <c r="Q145" s="480"/>
      <c r="R145" s="483"/>
      <c r="S145" s="13"/>
      <c r="T145" s="515">
        <v>8.0</v>
      </c>
      <c r="U145" s="516" t="s">
        <v>964</v>
      </c>
      <c r="V145" s="517">
        <v>28.0</v>
      </c>
      <c r="W145" s="517">
        <v>36.0</v>
      </c>
      <c r="X145" s="487">
        <v>-13.0</v>
      </c>
      <c r="Y145" s="512">
        <f t="shared" si="55"/>
        <v>1.285714286</v>
      </c>
      <c r="Z145" s="67"/>
      <c r="AA145" s="67"/>
      <c r="AB145" s="94"/>
      <c r="AC145" s="95"/>
      <c r="AD145" s="452" t="s">
        <v>965</v>
      </c>
      <c r="AE145" s="37"/>
      <c r="AF145" s="37"/>
      <c r="AG145" s="37"/>
      <c r="AH145" s="38"/>
      <c r="AI145" s="67"/>
      <c r="AJ145" s="67"/>
      <c r="AK145" s="67"/>
    </row>
    <row r="146">
      <c r="A146" s="60"/>
      <c r="B146" s="292"/>
      <c r="C146" s="451"/>
      <c r="D146" s="292"/>
      <c r="E146" s="292"/>
      <c r="F146" s="15"/>
      <c r="G146" s="322"/>
      <c r="H146" s="480"/>
      <c r="I146" s="483"/>
      <c r="J146" s="13"/>
      <c r="K146" s="292"/>
      <c r="L146" s="451"/>
      <c r="M146" s="292"/>
      <c r="N146" s="292"/>
      <c r="O146" s="15"/>
      <c r="P146" s="322"/>
      <c r="Q146" s="480"/>
      <c r="R146" s="483"/>
      <c r="S146" s="13"/>
      <c r="T146" s="292"/>
      <c r="U146" s="451"/>
      <c r="V146" s="292"/>
      <c r="W146" s="292"/>
      <c r="X146" s="15"/>
      <c r="Y146" s="322"/>
      <c r="Z146" s="275"/>
      <c r="AA146" s="277"/>
      <c r="AB146" s="94"/>
      <c r="AC146" s="455" t="s">
        <v>77</v>
      </c>
      <c r="AD146" s="456" t="s">
        <v>79</v>
      </c>
      <c r="AE146" s="457" t="s">
        <v>81</v>
      </c>
      <c r="AF146" s="38"/>
      <c r="AG146" s="458" t="s">
        <v>83</v>
      </c>
      <c r="AH146" s="38"/>
      <c r="AI146" s="523" t="s">
        <v>25</v>
      </c>
      <c r="AJ146" s="62" t="s">
        <v>86</v>
      </c>
      <c r="AK146" s="62" t="s">
        <v>87</v>
      </c>
    </row>
    <row r="147">
      <c r="A147" s="60"/>
      <c r="B147" s="55"/>
      <c r="C147" s="102" t="s">
        <v>571</v>
      </c>
      <c r="D147" s="47"/>
      <c r="E147" s="90">
        <v>26.0</v>
      </c>
      <c r="F147" s="91" t="s">
        <v>18</v>
      </c>
      <c r="H147" s="296"/>
      <c r="I147" s="296"/>
      <c r="J147" s="13"/>
      <c r="K147" s="55"/>
      <c r="L147" s="102" t="s">
        <v>572</v>
      </c>
      <c r="M147" s="47"/>
      <c r="N147" s="90">
        <v>24.0</v>
      </c>
      <c r="O147" s="91" t="s">
        <v>18</v>
      </c>
      <c r="Q147" s="296"/>
      <c r="R147" s="296"/>
      <c r="S147" s="13"/>
      <c r="T147" s="55"/>
      <c r="U147" s="102" t="s">
        <v>573</v>
      </c>
      <c r="V147" s="47"/>
      <c r="W147" s="90">
        <v>30.0</v>
      </c>
      <c r="X147" s="91" t="s">
        <v>18</v>
      </c>
      <c r="Z147" s="296"/>
      <c r="AA147" s="296"/>
      <c r="AB147" s="94"/>
      <c r="AC147" s="514">
        <v>2.0</v>
      </c>
      <c r="AD147" s="393" t="s">
        <v>966</v>
      </c>
      <c r="AE147" s="261" t="s">
        <v>778</v>
      </c>
      <c r="AG147" s="263">
        <v>2.462</v>
      </c>
      <c r="AH147" s="112"/>
      <c r="AI147" s="524"/>
      <c r="AJ147" s="67"/>
      <c r="AK147" s="67"/>
    </row>
    <row r="148">
      <c r="A148" s="60"/>
      <c r="B148" s="444"/>
      <c r="C148" s="443" t="s">
        <v>967</v>
      </c>
      <c r="D148" s="113" t="s">
        <v>23</v>
      </c>
      <c r="E148" s="113" t="s">
        <v>24</v>
      </c>
      <c r="F148" s="117" t="s">
        <v>25</v>
      </c>
      <c r="G148" s="118" t="s">
        <v>26</v>
      </c>
      <c r="H148" s="62" t="s">
        <v>86</v>
      </c>
      <c r="I148" s="62" t="s">
        <v>87</v>
      </c>
      <c r="J148" s="13"/>
      <c r="K148" s="117"/>
      <c r="L148" s="443" t="s">
        <v>968</v>
      </c>
      <c r="M148" s="113" t="s">
        <v>23</v>
      </c>
      <c r="N148" s="113" t="s">
        <v>24</v>
      </c>
      <c r="O148" s="117" t="s">
        <v>25</v>
      </c>
      <c r="P148" s="118" t="s">
        <v>26</v>
      </c>
      <c r="Q148" s="62" t="s">
        <v>86</v>
      </c>
      <c r="R148" s="62" t="s">
        <v>87</v>
      </c>
      <c r="S148" s="13"/>
      <c r="T148" s="117"/>
      <c r="U148" s="443" t="s">
        <v>22</v>
      </c>
      <c r="V148" s="113" t="s">
        <v>23</v>
      </c>
      <c r="W148" s="113" t="s">
        <v>24</v>
      </c>
      <c r="X148" s="117" t="s">
        <v>25</v>
      </c>
      <c r="Y148" s="118" t="s">
        <v>26</v>
      </c>
      <c r="Z148" s="62"/>
      <c r="AA148" s="62"/>
      <c r="AB148" s="94"/>
      <c r="AC148" s="514">
        <v>1.0</v>
      </c>
      <c r="AD148" s="393" t="s">
        <v>969</v>
      </c>
      <c r="AE148" s="261" t="s">
        <v>808</v>
      </c>
      <c r="AG148" s="263">
        <v>2.438</v>
      </c>
      <c r="AH148" s="112"/>
      <c r="AI148" s="525"/>
      <c r="AJ148" s="67"/>
      <c r="AK148" s="67"/>
    </row>
    <row r="149">
      <c r="A149" s="60"/>
      <c r="B149" s="450" t="s">
        <v>113</v>
      </c>
      <c r="C149" s="319" t="s">
        <v>970</v>
      </c>
      <c r="D149" s="321">
        <v>26.0</v>
      </c>
      <c r="E149" s="321">
        <v>70.0</v>
      </c>
      <c r="F149" s="120">
        <v>69.0</v>
      </c>
      <c r="G149" s="322">
        <f t="shared" ref="G149:G153" si="56">SUM(E149/D149)</f>
        <v>2.692307692</v>
      </c>
      <c r="H149" s="67"/>
      <c r="I149" s="67"/>
      <c r="J149" s="13"/>
      <c r="K149" s="402" t="s">
        <v>113</v>
      </c>
      <c r="L149" s="319" t="s">
        <v>580</v>
      </c>
      <c r="M149" s="321">
        <v>24.0</v>
      </c>
      <c r="N149" s="321">
        <v>63.0</v>
      </c>
      <c r="O149" s="120">
        <v>56.0</v>
      </c>
      <c r="P149" s="322">
        <f t="shared" ref="P149:P154" si="57">SUM(N149/M149)</f>
        <v>2.625</v>
      </c>
      <c r="Q149" s="67"/>
      <c r="R149" s="67"/>
      <c r="S149" s="13"/>
      <c r="T149" s="450" t="s">
        <v>113</v>
      </c>
      <c r="U149" s="319" t="s">
        <v>971</v>
      </c>
      <c r="V149" s="321">
        <v>30.0</v>
      </c>
      <c r="W149" s="321">
        <v>73.0</v>
      </c>
      <c r="X149" s="120">
        <v>50.0</v>
      </c>
      <c r="Y149" s="322">
        <f t="shared" ref="Y149:Y153" si="58">SUM(W149/V149)</f>
        <v>2.433333333</v>
      </c>
      <c r="Z149" s="295">
        <f t="shared" ref="Z149:Z153" si="59">SUM(W149/W$147)</f>
        <v>2.433333333</v>
      </c>
      <c r="AA149" s="295">
        <f t="shared" ref="AA149:AA153" si="60">SUM(((W$147-V149)*3)+W149)/W$147</f>
        <v>2.433333333</v>
      </c>
      <c r="AB149" s="94"/>
      <c r="AC149" s="514">
        <v>2.0</v>
      </c>
      <c r="AD149" s="393" t="s">
        <v>972</v>
      </c>
      <c r="AE149" s="261" t="s">
        <v>813</v>
      </c>
      <c r="AG149" s="263">
        <v>2.385</v>
      </c>
      <c r="AH149" s="112"/>
      <c r="AI149" s="525"/>
      <c r="AJ149" s="67"/>
      <c r="AK149" s="67"/>
    </row>
    <row r="150">
      <c r="A150" s="60"/>
      <c r="B150" s="450">
        <v>2.0</v>
      </c>
      <c r="C150" s="319" t="s">
        <v>973</v>
      </c>
      <c r="D150" s="321">
        <v>25.0</v>
      </c>
      <c r="E150" s="321">
        <v>62.0</v>
      </c>
      <c r="F150" s="120">
        <v>42.0</v>
      </c>
      <c r="G150" s="322">
        <f t="shared" si="56"/>
        <v>2.48</v>
      </c>
      <c r="H150" s="67">
        <f>SUM(E150/E$147)</f>
        <v>2.384615385</v>
      </c>
      <c r="I150" s="67">
        <f>SUM(((E$147-D150)*3)+E150)/E$147</f>
        <v>2.5</v>
      </c>
      <c r="J150" s="13"/>
      <c r="K150" s="454">
        <v>2.0</v>
      </c>
      <c r="L150" s="319" t="s">
        <v>974</v>
      </c>
      <c r="M150" s="321">
        <v>24.0</v>
      </c>
      <c r="N150" s="321">
        <v>53.0</v>
      </c>
      <c r="O150" s="120">
        <v>47.0</v>
      </c>
      <c r="P150" s="322">
        <f t="shared" si="57"/>
        <v>2.208333333</v>
      </c>
      <c r="Q150" s="67"/>
      <c r="R150" s="67"/>
      <c r="S150" s="13"/>
      <c r="T150" s="402">
        <v>2.0</v>
      </c>
      <c r="U150" s="319" t="s">
        <v>575</v>
      </c>
      <c r="V150" s="321">
        <v>30.0</v>
      </c>
      <c r="W150" s="321">
        <v>70.0</v>
      </c>
      <c r="X150" s="120">
        <v>63.0</v>
      </c>
      <c r="Y150" s="322">
        <f t="shared" si="58"/>
        <v>2.333333333</v>
      </c>
      <c r="Z150" s="295">
        <f t="shared" si="59"/>
        <v>2.333333333</v>
      </c>
      <c r="AA150" s="295">
        <f t="shared" si="60"/>
        <v>2.333333333</v>
      </c>
      <c r="AB150" s="94"/>
      <c r="AC150" s="514">
        <v>3.0</v>
      </c>
      <c r="AD150" s="393" t="s">
        <v>975</v>
      </c>
      <c r="AE150" s="261" t="s">
        <v>788</v>
      </c>
      <c r="AG150" s="263">
        <v>2.318</v>
      </c>
      <c r="AH150" s="112"/>
      <c r="AI150" s="525"/>
      <c r="AJ150" s="67">
        <v>2.125</v>
      </c>
      <c r="AK150" s="67">
        <v>2.375</v>
      </c>
    </row>
    <row r="151">
      <c r="A151" s="60"/>
      <c r="B151" s="450">
        <v>3.0</v>
      </c>
      <c r="C151" s="319" t="s">
        <v>976</v>
      </c>
      <c r="D151" s="321">
        <v>26.0</v>
      </c>
      <c r="E151" s="321">
        <v>59.0</v>
      </c>
      <c r="F151" s="120">
        <v>59.0</v>
      </c>
      <c r="G151" s="322">
        <f t="shared" si="56"/>
        <v>2.269230769</v>
      </c>
      <c r="H151" s="67"/>
      <c r="I151" s="67"/>
      <c r="J151" s="13"/>
      <c r="K151" s="454">
        <v>3.0</v>
      </c>
      <c r="L151" s="319" t="s">
        <v>977</v>
      </c>
      <c r="M151" s="321">
        <v>22.0</v>
      </c>
      <c r="N151" s="321">
        <v>51.0</v>
      </c>
      <c r="O151" s="120">
        <v>41.0</v>
      </c>
      <c r="P151" s="322">
        <f t="shared" si="57"/>
        <v>2.318181818</v>
      </c>
      <c r="Q151" s="67">
        <f t="shared" ref="Q151:Q152" si="61">SUM(N151/N$147)</f>
        <v>2.125</v>
      </c>
      <c r="R151" s="67">
        <f t="shared" ref="R151:R152" si="62">SUM(((N$147-M151)*3)+N151)/N$147</f>
        <v>2.375</v>
      </c>
      <c r="S151" s="13"/>
      <c r="T151" s="450">
        <v>3.0</v>
      </c>
      <c r="U151" s="319" t="s">
        <v>978</v>
      </c>
      <c r="V151" s="321">
        <v>30.0</v>
      </c>
      <c r="W151" s="321">
        <v>68.0</v>
      </c>
      <c r="X151" s="120">
        <v>43.0</v>
      </c>
      <c r="Y151" s="322">
        <f t="shared" si="58"/>
        <v>2.266666667</v>
      </c>
      <c r="Z151" s="295">
        <f t="shared" si="59"/>
        <v>2.266666667</v>
      </c>
      <c r="AA151" s="295">
        <f t="shared" si="60"/>
        <v>2.266666667</v>
      </c>
      <c r="AB151" s="94"/>
      <c r="AC151" s="514">
        <v>3.0</v>
      </c>
      <c r="AD151" s="393" t="s">
        <v>560</v>
      </c>
      <c r="AE151" s="261" t="s">
        <v>867</v>
      </c>
      <c r="AG151" s="263">
        <v>2.267</v>
      </c>
      <c r="AH151" s="112"/>
      <c r="AI151" s="525"/>
      <c r="AJ151" s="67"/>
      <c r="AK151" s="67"/>
    </row>
    <row r="152">
      <c r="A152" s="60"/>
      <c r="B152" s="450">
        <v>4.0</v>
      </c>
      <c r="C152" s="319" t="s">
        <v>979</v>
      </c>
      <c r="D152" s="321">
        <v>26.0</v>
      </c>
      <c r="E152" s="321">
        <v>52.0</v>
      </c>
      <c r="F152" s="120">
        <v>49.0</v>
      </c>
      <c r="G152" s="322">
        <f t="shared" si="56"/>
        <v>2</v>
      </c>
      <c r="H152" s="67"/>
      <c r="I152" s="67"/>
      <c r="J152" s="13"/>
      <c r="K152" s="450">
        <v>4.0</v>
      </c>
      <c r="L152" s="319" t="s">
        <v>980</v>
      </c>
      <c r="M152" s="321">
        <v>22.0</v>
      </c>
      <c r="N152" s="321">
        <v>39.0</v>
      </c>
      <c r="O152" s="120">
        <v>9.0</v>
      </c>
      <c r="P152" s="322">
        <f t="shared" si="57"/>
        <v>1.772727273</v>
      </c>
      <c r="Q152" s="67">
        <f t="shared" si="61"/>
        <v>1.625</v>
      </c>
      <c r="R152" s="67">
        <f t="shared" si="62"/>
        <v>1.875</v>
      </c>
      <c r="S152" s="13"/>
      <c r="T152" s="454">
        <v>4.0</v>
      </c>
      <c r="U152" s="319" t="s">
        <v>577</v>
      </c>
      <c r="V152" s="321">
        <v>30.0</v>
      </c>
      <c r="W152" s="321">
        <v>65.0</v>
      </c>
      <c r="X152" s="120">
        <v>65.0</v>
      </c>
      <c r="Y152" s="322">
        <f t="shared" si="58"/>
        <v>2.166666667</v>
      </c>
      <c r="Z152" s="295">
        <f t="shared" si="59"/>
        <v>2.166666667</v>
      </c>
      <c r="AA152" s="295">
        <f t="shared" si="60"/>
        <v>2.166666667</v>
      </c>
      <c r="AB152" s="94"/>
      <c r="AC152" s="514">
        <v>2.0</v>
      </c>
      <c r="AD152" s="393" t="s">
        <v>981</v>
      </c>
      <c r="AE152" s="261" t="s">
        <v>787</v>
      </c>
      <c r="AG152" s="263">
        <v>2.231</v>
      </c>
      <c r="AH152" s="112"/>
      <c r="AI152" s="525"/>
      <c r="AJ152" s="67"/>
      <c r="AK152" s="67"/>
    </row>
    <row r="153">
      <c r="A153" s="60"/>
      <c r="B153" s="450">
        <v>5.0</v>
      </c>
      <c r="C153" s="319" t="s">
        <v>982</v>
      </c>
      <c r="D153" s="321">
        <v>26.0</v>
      </c>
      <c r="E153" s="321">
        <v>43.0</v>
      </c>
      <c r="F153" s="120">
        <v>4.0</v>
      </c>
      <c r="G153" s="322">
        <f t="shared" si="56"/>
        <v>1.653846154</v>
      </c>
      <c r="H153" s="67"/>
      <c r="I153" s="67"/>
      <c r="J153" s="13"/>
      <c r="K153" s="450">
        <v>5.0</v>
      </c>
      <c r="L153" s="319" t="s">
        <v>983</v>
      </c>
      <c r="M153" s="321">
        <v>24.0</v>
      </c>
      <c r="N153" s="321">
        <v>34.0</v>
      </c>
      <c r="O153" s="120">
        <v>13.0</v>
      </c>
      <c r="P153" s="322">
        <f t="shared" si="57"/>
        <v>1.416666667</v>
      </c>
      <c r="Q153" s="67"/>
      <c r="R153" s="67"/>
      <c r="S153" s="13"/>
      <c r="T153" s="450">
        <v>5.0</v>
      </c>
      <c r="U153" s="319" t="s">
        <v>984</v>
      </c>
      <c r="V153" s="321">
        <v>30.0</v>
      </c>
      <c r="W153" s="321">
        <v>54.0</v>
      </c>
      <c r="X153" s="120">
        <v>22.0</v>
      </c>
      <c r="Y153" s="322">
        <f t="shared" si="58"/>
        <v>1.8</v>
      </c>
      <c r="Z153" s="295">
        <f t="shared" si="59"/>
        <v>1.8</v>
      </c>
      <c r="AA153" s="295">
        <f t="shared" si="60"/>
        <v>1.8</v>
      </c>
      <c r="AB153" s="94"/>
      <c r="AC153" s="514">
        <v>4.0</v>
      </c>
      <c r="AD153" s="393" t="s">
        <v>577</v>
      </c>
      <c r="AE153" s="17" t="s">
        <v>844</v>
      </c>
      <c r="AG153" s="263">
        <v>2.167</v>
      </c>
      <c r="AH153" s="112"/>
      <c r="AI153" s="525"/>
      <c r="AJ153" s="67"/>
      <c r="AK153" s="67"/>
    </row>
    <row r="154">
      <c r="A154" s="60"/>
      <c r="B154" s="292"/>
      <c r="C154" s="451"/>
      <c r="D154" s="292"/>
      <c r="E154" s="292"/>
      <c r="F154" s="15"/>
      <c r="G154" s="322"/>
      <c r="H154" s="480"/>
      <c r="I154" s="483"/>
      <c r="J154" s="13"/>
      <c r="K154" s="454">
        <v>12.0</v>
      </c>
      <c r="L154" s="516" t="s">
        <v>985</v>
      </c>
      <c r="M154" s="517">
        <v>23.0</v>
      </c>
      <c r="N154" s="517">
        <v>12.0</v>
      </c>
      <c r="O154" s="487">
        <v>-32.0</v>
      </c>
      <c r="P154" s="512">
        <f t="shared" si="57"/>
        <v>0.5217391304</v>
      </c>
      <c r="Q154" s="67">
        <f>SUM(N154/N$147)</f>
        <v>0.5</v>
      </c>
      <c r="R154" s="67">
        <f>SUM(((N$147-M154)*3)+N154)/N$147</f>
        <v>0.625</v>
      </c>
      <c r="S154" s="13"/>
      <c r="T154" s="292"/>
      <c r="U154" s="451"/>
      <c r="V154" s="292"/>
      <c r="W154" s="292"/>
      <c r="X154" s="15"/>
      <c r="Y154" s="322"/>
      <c r="Z154" s="275"/>
      <c r="AA154" s="277"/>
      <c r="AB154" s="94"/>
      <c r="AC154" s="514">
        <v>3.0</v>
      </c>
      <c r="AD154" s="393" t="s">
        <v>559</v>
      </c>
      <c r="AE154" s="261" t="s">
        <v>879</v>
      </c>
      <c r="AG154" s="263">
        <v>1.9</v>
      </c>
      <c r="AH154" s="112"/>
      <c r="AI154" s="525"/>
      <c r="AJ154" s="67"/>
      <c r="AK154" s="67"/>
    </row>
    <row r="155">
      <c r="A155" s="60"/>
      <c r="B155" s="292"/>
      <c r="C155" s="451"/>
      <c r="D155" s="292"/>
      <c r="E155" s="292"/>
      <c r="F155" s="15"/>
      <c r="G155" s="322"/>
      <c r="H155" s="480"/>
      <c r="I155" s="483"/>
      <c r="J155" s="13"/>
      <c r="K155" s="292"/>
      <c r="L155" s="451"/>
      <c r="M155" s="292"/>
      <c r="N155" s="292"/>
      <c r="O155" s="15"/>
      <c r="P155" s="322"/>
      <c r="Q155" s="480"/>
      <c r="R155" s="483"/>
      <c r="S155" s="13"/>
      <c r="T155" s="292"/>
      <c r="U155" s="451"/>
      <c r="V155" s="292"/>
      <c r="W155" s="292"/>
      <c r="X155" s="15"/>
      <c r="Y155" s="322"/>
      <c r="Z155" s="275"/>
      <c r="AA155" s="277"/>
      <c r="AB155" s="195"/>
      <c r="AC155" s="514">
        <v>3.0</v>
      </c>
      <c r="AD155" s="393" t="s">
        <v>986</v>
      </c>
      <c r="AE155" s="261" t="s">
        <v>861</v>
      </c>
      <c r="AG155" s="263">
        <v>1.929</v>
      </c>
      <c r="AH155" s="112"/>
      <c r="AI155" s="526"/>
      <c r="AJ155" s="67"/>
      <c r="AK155" s="67"/>
    </row>
    <row r="156">
      <c r="A156" s="60"/>
      <c r="B156" s="55"/>
      <c r="C156" s="102" t="s">
        <v>581</v>
      </c>
      <c r="D156" s="47"/>
      <c r="E156" s="90">
        <v>28.0</v>
      </c>
      <c r="F156" s="91" t="s">
        <v>18</v>
      </c>
      <c r="H156" s="296"/>
      <c r="I156" s="296"/>
      <c r="J156" s="13"/>
      <c r="K156" s="55"/>
      <c r="L156" s="102" t="s">
        <v>582</v>
      </c>
      <c r="M156" s="47"/>
      <c r="N156" s="90">
        <v>30.0</v>
      </c>
      <c r="O156" s="91" t="s">
        <v>18</v>
      </c>
      <c r="Q156" s="296"/>
      <c r="R156" s="296"/>
      <c r="S156" s="13"/>
      <c r="T156" s="55"/>
      <c r="U156" s="102" t="s">
        <v>583</v>
      </c>
      <c r="V156" s="47"/>
      <c r="W156" s="90">
        <v>30.0</v>
      </c>
      <c r="X156" s="91" t="s">
        <v>18</v>
      </c>
      <c r="Z156" s="296"/>
      <c r="AA156" s="296"/>
      <c r="AB156" s="94"/>
      <c r="AC156" s="514"/>
      <c r="AD156" s="393"/>
      <c r="AE156" s="261"/>
      <c r="AG156" s="263"/>
      <c r="AH156" s="112"/>
      <c r="AI156" s="67"/>
      <c r="AJ156" s="67"/>
      <c r="AK156" s="67"/>
    </row>
    <row r="157">
      <c r="A157" s="60"/>
      <c r="B157" s="444"/>
      <c r="C157" s="443" t="s">
        <v>22</v>
      </c>
      <c r="D157" s="113" t="s">
        <v>23</v>
      </c>
      <c r="E157" s="113" t="s">
        <v>24</v>
      </c>
      <c r="F157" s="117" t="s">
        <v>25</v>
      </c>
      <c r="G157" s="118" t="s">
        <v>26</v>
      </c>
      <c r="H157" s="62" t="s">
        <v>86</v>
      </c>
      <c r="I157" s="62" t="s">
        <v>87</v>
      </c>
      <c r="J157" s="13"/>
      <c r="K157" s="117"/>
      <c r="L157" s="443" t="s">
        <v>987</v>
      </c>
      <c r="M157" s="113" t="s">
        <v>23</v>
      </c>
      <c r="N157" s="113" t="s">
        <v>24</v>
      </c>
      <c r="O157" s="117" t="s">
        <v>25</v>
      </c>
      <c r="P157" s="118" t="s">
        <v>26</v>
      </c>
      <c r="Q157" s="62" t="s">
        <v>86</v>
      </c>
      <c r="R157" s="62" t="s">
        <v>87</v>
      </c>
      <c r="S157" s="13"/>
      <c r="T157" s="444"/>
      <c r="U157" s="443" t="s">
        <v>988</v>
      </c>
      <c r="V157" s="113" t="s">
        <v>23</v>
      </c>
      <c r="W157" s="113" t="s">
        <v>24</v>
      </c>
      <c r="X157" s="117" t="s">
        <v>25</v>
      </c>
      <c r="Y157" s="118" t="s">
        <v>26</v>
      </c>
      <c r="Z157" s="62" t="s">
        <v>86</v>
      </c>
      <c r="AA157" s="62" t="s">
        <v>87</v>
      </c>
      <c r="AB157" s="94"/>
      <c r="AC157" s="514"/>
      <c r="AD157" s="393"/>
      <c r="AE157" s="261"/>
      <c r="AG157" s="263"/>
      <c r="AH157" s="112"/>
      <c r="AI157" s="67"/>
      <c r="AJ157" s="67"/>
      <c r="AK157" s="67"/>
    </row>
    <row r="158">
      <c r="A158" s="60"/>
      <c r="B158" s="450" t="s">
        <v>113</v>
      </c>
      <c r="C158" s="319" t="s">
        <v>989</v>
      </c>
      <c r="D158" s="321">
        <v>28.0</v>
      </c>
      <c r="E158" s="321">
        <v>73.0</v>
      </c>
      <c r="F158" s="120">
        <v>86.0</v>
      </c>
      <c r="G158" s="322">
        <f t="shared" ref="G158:G162" si="63">SUM(E158/D158)</f>
        <v>2.607142857</v>
      </c>
      <c r="H158" s="295">
        <f t="shared" ref="H158:H162" si="64">SUM(E158/E$156)</f>
        <v>2.607142857</v>
      </c>
      <c r="I158" s="295">
        <f t="shared" ref="I158:I162" si="65">SUM(((E$156-D158)*3)+E158)/E$156</f>
        <v>2.607142857</v>
      </c>
      <c r="J158" s="13"/>
      <c r="K158" s="450">
        <v>1.0</v>
      </c>
      <c r="L158" s="319" t="s">
        <v>990</v>
      </c>
      <c r="M158" s="321">
        <v>28.0</v>
      </c>
      <c r="N158" s="321">
        <v>77.0</v>
      </c>
      <c r="O158" s="120">
        <v>89.0</v>
      </c>
      <c r="P158" s="322">
        <f t="shared" ref="P158:P162" si="66">SUM(N158/M158)</f>
        <v>2.75</v>
      </c>
      <c r="Q158" s="67">
        <f t="shared" ref="Q158:Q160" si="67">SUM(N158/N$156)</f>
        <v>2.566666667</v>
      </c>
      <c r="R158" s="67">
        <f t="shared" ref="R158:R160" si="68">SUM(((N$156-M158)*3)+N158)/N$156</f>
        <v>2.766666667</v>
      </c>
      <c r="S158" s="13"/>
      <c r="T158" s="450" t="s">
        <v>113</v>
      </c>
      <c r="U158" s="319" t="s">
        <v>991</v>
      </c>
      <c r="V158" s="321">
        <v>30.0</v>
      </c>
      <c r="W158" s="321">
        <v>82.0</v>
      </c>
      <c r="X158" s="120">
        <v>136.0</v>
      </c>
      <c r="Y158" s="322">
        <f t="shared" ref="Y158:Y162" si="69">SUM(W158/V158)</f>
        <v>2.733333333</v>
      </c>
      <c r="Z158" s="67"/>
      <c r="AA158" s="67"/>
      <c r="AB158" s="94"/>
      <c r="AC158" s="514"/>
      <c r="AD158" s="393"/>
      <c r="AE158" s="261"/>
      <c r="AG158" s="263"/>
      <c r="AH158" s="112"/>
      <c r="AI158" s="67"/>
      <c r="AJ158" s="67"/>
      <c r="AK158" s="67"/>
    </row>
    <row r="159">
      <c r="A159" s="60"/>
      <c r="B159" s="450">
        <v>2.0</v>
      </c>
      <c r="C159" s="319" t="s">
        <v>992</v>
      </c>
      <c r="D159" s="321">
        <v>28.0</v>
      </c>
      <c r="E159" s="321">
        <v>68.0</v>
      </c>
      <c r="F159" s="120">
        <v>42.0</v>
      </c>
      <c r="G159" s="322">
        <f t="shared" si="63"/>
        <v>2.428571429</v>
      </c>
      <c r="H159" s="295">
        <f t="shared" si="64"/>
        <v>2.428571429</v>
      </c>
      <c r="I159" s="295">
        <f t="shared" si="65"/>
        <v>2.428571429</v>
      </c>
      <c r="J159" s="13"/>
      <c r="K159" s="402">
        <v>2.0</v>
      </c>
      <c r="L159" s="319" t="s">
        <v>794</v>
      </c>
      <c r="M159" s="321">
        <v>28.0</v>
      </c>
      <c r="N159" s="321">
        <v>71.0</v>
      </c>
      <c r="O159" s="120">
        <v>98.0</v>
      </c>
      <c r="P159" s="322">
        <f t="shared" si="66"/>
        <v>2.535714286</v>
      </c>
      <c r="Q159" s="67">
        <f t="shared" si="67"/>
        <v>2.366666667</v>
      </c>
      <c r="R159" s="67">
        <f t="shared" si="68"/>
        <v>2.566666667</v>
      </c>
      <c r="S159" s="13"/>
      <c r="T159" s="450">
        <v>2.0</v>
      </c>
      <c r="U159" s="319" t="s">
        <v>993</v>
      </c>
      <c r="V159" s="321">
        <v>30.0</v>
      </c>
      <c r="W159" s="321">
        <v>77.0</v>
      </c>
      <c r="X159" s="120">
        <v>76.0</v>
      </c>
      <c r="Y159" s="322">
        <f t="shared" si="69"/>
        <v>2.566666667</v>
      </c>
      <c r="Z159" s="67"/>
      <c r="AA159" s="67"/>
      <c r="AB159" s="94"/>
      <c r="AC159" s="514"/>
      <c r="AD159" s="393"/>
      <c r="AE159" s="261"/>
      <c r="AG159" s="263"/>
      <c r="AH159" s="112"/>
      <c r="AI159" s="67"/>
      <c r="AJ159" s="67"/>
      <c r="AK159" s="67"/>
    </row>
    <row r="160">
      <c r="A160" s="60"/>
      <c r="B160" s="450">
        <v>3.0</v>
      </c>
      <c r="C160" s="319" t="s">
        <v>994</v>
      </c>
      <c r="D160" s="321">
        <v>28.0</v>
      </c>
      <c r="E160" s="321">
        <v>66.0</v>
      </c>
      <c r="F160" s="120">
        <v>47.0</v>
      </c>
      <c r="G160" s="322">
        <f t="shared" si="63"/>
        <v>2.357142857</v>
      </c>
      <c r="H160" s="295">
        <f t="shared" si="64"/>
        <v>2.357142857</v>
      </c>
      <c r="I160" s="295">
        <f t="shared" si="65"/>
        <v>2.357142857</v>
      </c>
      <c r="J160" s="13"/>
      <c r="K160" s="450">
        <v>3.0</v>
      </c>
      <c r="L160" s="319" t="s">
        <v>995</v>
      </c>
      <c r="M160" s="321">
        <v>29.0</v>
      </c>
      <c r="N160" s="321">
        <v>62.0</v>
      </c>
      <c r="O160" s="120">
        <v>53.0</v>
      </c>
      <c r="P160" s="322">
        <f t="shared" si="66"/>
        <v>2.137931034</v>
      </c>
      <c r="Q160" s="67">
        <f t="shared" si="67"/>
        <v>2.066666667</v>
      </c>
      <c r="R160" s="67">
        <f t="shared" si="68"/>
        <v>2.166666667</v>
      </c>
      <c r="S160" s="13"/>
      <c r="T160" s="450">
        <v>3.0</v>
      </c>
      <c r="U160" s="319" t="s">
        <v>996</v>
      </c>
      <c r="V160" s="321">
        <v>30.0</v>
      </c>
      <c r="W160" s="321">
        <v>58.0</v>
      </c>
      <c r="X160" s="120">
        <v>38.0</v>
      </c>
      <c r="Y160" s="322">
        <f t="shared" si="69"/>
        <v>1.933333333</v>
      </c>
      <c r="Z160" s="67"/>
      <c r="AA160" s="67"/>
      <c r="AB160" s="94"/>
      <c r="AC160" s="514"/>
      <c r="AD160" s="393"/>
      <c r="AE160" s="261"/>
      <c r="AG160" s="263"/>
      <c r="AH160" s="112"/>
      <c r="AI160" s="67"/>
      <c r="AJ160" s="67"/>
      <c r="AK160" s="67"/>
    </row>
    <row r="161">
      <c r="A161" s="60"/>
      <c r="B161" s="450">
        <v>4.0</v>
      </c>
      <c r="C161" s="319" t="s">
        <v>997</v>
      </c>
      <c r="D161" s="321">
        <v>28.0</v>
      </c>
      <c r="E161" s="321">
        <v>61.0</v>
      </c>
      <c r="F161" s="120">
        <v>48.0</v>
      </c>
      <c r="G161" s="322">
        <f t="shared" si="63"/>
        <v>2.178571429</v>
      </c>
      <c r="H161" s="295">
        <f t="shared" si="64"/>
        <v>2.178571429</v>
      </c>
      <c r="I161" s="295">
        <f t="shared" si="65"/>
        <v>2.178571429</v>
      </c>
      <c r="J161" s="13"/>
      <c r="K161" s="450">
        <v>4.0</v>
      </c>
      <c r="L161" s="319" t="s">
        <v>998</v>
      </c>
      <c r="M161" s="321">
        <v>30.0</v>
      </c>
      <c r="N161" s="321">
        <v>51.0</v>
      </c>
      <c r="O161" s="120">
        <v>6.0</v>
      </c>
      <c r="P161" s="322">
        <f t="shared" si="66"/>
        <v>1.7</v>
      </c>
      <c r="Q161" s="67"/>
      <c r="R161" s="67"/>
      <c r="S161" s="13"/>
      <c r="T161" s="450">
        <v>4.0</v>
      </c>
      <c r="U161" s="319" t="s">
        <v>999</v>
      </c>
      <c r="V161" s="321">
        <v>30.0</v>
      </c>
      <c r="W161" s="321">
        <v>58.0</v>
      </c>
      <c r="X161" s="120">
        <v>5.0</v>
      </c>
      <c r="Y161" s="322">
        <f t="shared" si="69"/>
        <v>1.933333333</v>
      </c>
      <c r="Z161" s="67">
        <f t="shared" ref="Z161:Z162" si="70">SUM(W161/W$156)</f>
        <v>1.933333333</v>
      </c>
      <c r="AA161" s="67">
        <f t="shared" ref="AA161:AA162" si="71">SUM(((W$156-V161)*3)+W161)/W$156</f>
        <v>1.933333333</v>
      </c>
      <c r="AB161" s="94"/>
      <c r="AC161" s="514"/>
      <c r="AD161" s="393"/>
      <c r="AE161" s="261"/>
      <c r="AG161" s="263"/>
      <c r="AH161" s="112"/>
      <c r="AI161" s="67"/>
      <c r="AJ161" s="67"/>
      <c r="AK161" s="67"/>
    </row>
    <row r="162">
      <c r="A162" s="60"/>
      <c r="B162" s="450">
        <v>5.0</v>
      </c>
      <c r="C162" s="319" t="s">
        <v>1000</v>
      </c>
      <c r="D162" s="321">
        <v>28.0</v>
      </c>
      <c r="E162" s="321">
        <v>49.0</v>
      </c>
      <c r="F162" s="120">
        <v>21.0</v>
      </c>
      <c r="G162" s="322">
        <f t="shared" si="63"/>
        <v>1.75</v>
      </c>
      <c r="H162" s="295">
        <f t="shared" si="64"/>
        <v>1.75</v>
      </c>
      <c r="I162" s="295">
        <f t="shared" si="65"/>
        <v>1.75</v>
      </c>
      <c r="J162" s="13"/>
      <c r="K162" s="450">
        <v>5.0</v>
      </c>
      <c r="L162" s="319" t="s">
        <v>1001</v>
      </c>
      <c r="M162" s="321">
        <v>30.0</v>
      </c>
      <c r="N162" s="321">
        <v>49.0</v>
      </c>
      <c r="O162" s="120">
        <v>4.0</v>
      </c>
      <c r="P162" s="322">
        <f t="shared" si="66"/>
        <v>1.633333333</v>
      </c>
      <c r="Q162" s="67"/>
      <c r="R162" s="67"/>
      <c r="S162" s="13"/>
      <c r="T162" s="450">
        <v>5.0</v>
      </c>
      <c r="U162" s="319" t="s">
        <v>1002</v>
      </c>
      <c r="V162" s="321">
        <v>29.0</v>
      </c>
      <c r="W162" s="321">
        <v>52.0</v>
      </c>
      <c r="X162" s="120">
        <v>21.0</v>
      </c>
      <c r="Y162" s="322">
        <f t="shared" si="69"/>
        <v>1.793103448</v>
      </c>
      <c r="Z162" s="67">
        <f t="shared" si="70"/>
        <v>1.733333333</v>
      </c>
      <c r="AA162" s="67">
        <f t="shared" si="71"/>
        <v>1.833333333</v>
      </c>
      <c r="AB162" s="94"/>
      <c r="AC162" s="514"/>
      <c r="AD162" s="393"/>
      <c r="AE162" s="261"/>
      <c r="AG162" s="263"/>
      <c r="AH162" s="112"/>
      <c r="AI162" s="67"/>
      <c r="AJ162" s="67"/>
      <c r="AK162" s="67"/>
    </row>
    <row r="163">
      <c r="A163" s="60"/>
      <c r="B163" s="292"/>
      <c r="C163" s="451"/>
      <c r="D163" s="292"/>
      <c r="E163" s="292"/>
      <c r="F163" s="15"/>
      <c r="G163" s="322"/>
      <c r="H163" s="480"/>
      <c r="I163" s="483"/>
      <c r="J163" s="13"/>
      <c r="K163" s="292"/>
      <c r="L163" s="451"/>
      <c r="M163" s="292"/>
      <c r="N163" s="292"/>
      <c r="O163" s="15"/>
      <c r="P163" s="322"/>
      <c r="Q163" s="480"/>
      <c r="R163" s="483"/>
      <c r="S163" s="13"/>
      <c r="T163" s="292"/>
      <c r="U163" s="451"/>
      <c r="V163" s="292"/>
      <c r="W163" s="292"/>
      <c r="X163" s="15"/>
      <c r="Y163" s="322"/>
      <c r="Z163" s="275"/>
      <c r="AA163" s="277"/>
      <c r="AB163" s="94"/>
      <c r="AC163" s="514"/>
      <c r="AD163" s="393"/>
      <c r="AE163" s="261"/>
      <c r="AG163" s="263"/>
      <c r="AH163" s="112"/>
      <c r="AI163" s="67"/>
      <c r="AJ163" s="67"/>
      <c r="AK163" s="67"/>
    </row>
    <row r="164">
      <c r="A164" s="60"/>
      <c r="B164" s="292"/>
      <c r="C164" s="451"/>
      <c r="D164" s="292"/>
      <c r="E164" s="292"/>
      <c r="F164" s="15"/>
      <c r="G164" s="322"/>
      <c r="H164" s="480"/>
      <c r="I164" s="483"/>
      <c r="J164" s="13"/>
      <c r="K164" s="292"/>
      <c r="L164" s="451"/>
      <c r="M164" s="292"/>
      <c r="N164" s="292"/>
      <c r="O164" s="15"/>
      <c r="P164" s="322"/>
      <c r="Q164" s="480"/>
      <c r="R164" s="483"/>
      <c r="S164" s="13"/>
      <c r="T164" s="292"/>
      <c r="U164" s="451"/>
      <c r="V164" s="292"/>
      <c r="W164" s="292"/>
      <c r="X164" s="15"/>
      <c r="Y164" s="322"/>
      <c r="Z164" s="275"/>
      <c r="AA164" s="277"/>
      <c r="AB164" s="94"/>
      <c r="AC164" s="514"/>
      <c r="AD164" s="393"/>
      <c r="AE164" s="261"/>
      <c r="AG164" s="263"/>
      <c r="AH164" s="112"/>
      <c r="AI164" s="67"/>
      <c r="AJ164" s="67"/>
      <c r="AK164" s="67"/>
    </row>
    <row r="165">
      <c r="A165" s="60"/>
      <c r="B165" s="55"/>
      <c r="C165" s="102" t="s">
        <v>586</v>
      </c>
      <c r="D165" s="47"/>
      <c r="E165" s="90">
        <v>34.0</v>
      </c>
      <c r="F165" s="91" t="s">
        <v>18</v>
      </c>
      <c r="H165" s="296"/>
      <c r="I165" s="296"/>
      <c r="J165" s="13"/>
      <c r="K165" s="55"/>
      <c r="L165" s="102" t="s">
        <v>587</v>
      </c>
      <c r="M165" s="47"/>
      <c r="N165" s="90">
        <v>26.0</v>
      </c>
      <c r="O165" s="91" t="s">
        <v>18</v>
      </c>
      <c r="Q165" s="296"/>
      <c r="R165" s="296"/>
      <c r="S165" s="13"/>
      <c r="T165" s="55"/>
      <c r="U165" s="102" t="s">
        <v>588</v>
      </c>
      <c r="V165" s="47"/>
      <c r="W165" s="90">
        <v>30.0</v>
      </c>
      <c r="X165" s="91" t="s">
        <v>18</v>
      </c>
      <c r="Z165" s="296"/>
      <c r="AA165" s="296"/>
      <c r="AB165" s="94"/>
      <c r="AC165" s="514"/>
      <c r="AD165" s="393"/>
      <c r="AE165" s="261"/>
      <c r="AG165" s="263"/>
      <c r="AH165" s="112"/>
      <c r="AI165" s="67"/>
      <c r="AJ165" s="67"/>
      <c r="AK165" s="67"/>
    </row>
    <row r="166">
      <c r="A166" s="60"/>
      <c r="B166" s="444"/>
      <c r="C166" s="443" t="s">
        <v>948</v>
      </c>
      <c r="D166" s="113" t="s">
        <v>23</v>
      </c>
      <c r="E166" s="113" t="s">
        <v>24</v>
      </c>
      <c r="F166" s="117" t="s">
        <v>25</v>
      </c>
      <c r="G166" s="118" t="s">
        <v>26</v>
      </c>
      <c r="H166" s="62" t="s">
        <v>86</v>
      </c>
      <c r="I166" s="62" t="s">
        <v>87</v>
      </c>
      <c r="J166" s="13"/>
      <c r="K166" s="444"/>
      <c r="L166" s="443" t="s">
        <v>802</v>
      </c>
      <c r="M166" s="113" t="s">
        <v>23</v>
      </c>
      <c r="N166" s="113" t="s">
        <v>24</v>
      </c>
      <c r="O166" s="117" t="s">
        <v>25</v>
      </c>
      <c r="P166" s="118" t="s">
        <v>26</v>
      </c>
      <c r="Q166" s="62" t="s">
        <v>86</v>
      </c>
      <c r="R166" s="62" t="s">
        <v>87</v>
      </c>
      <c r="S166" s="13"/>
      <c r="T166" s="117"/>
      <c r="U166" s="443" t="s">
        <v>22</v>
      </c>
      <c r="V166" s="113" t="s">
        <v>23</v>
      </c>
      <c r="W166" s="113" t="s">
        <v>24</v>
      </c>
      <c r="X166" s="117" t="s">
        <v>25</v>
      </c>
      <c r="Y166" s="118" t="s">
        <v>26</v>
      </c>
      <c r="Z166" s="62" t="s">
        <v>86</v>
      </c>
      <c r="AA166" s="62" t="s">
        <v>87</v>
      </c>
      <c r="AB166" s="94"/>
      <c r="AC166" s="514"/>
      <c r="AD166" s="393"/>
      <c r="AE166" s="261"/>
      <c r="AG166" s="263"/>
      <c r="AH166" s="112"/>
      <c r="AI166" s="67"/>
      <c r="AJ166" s="67"/>
      <c r="AK166" s="67"/>
    </row>
    <row r="167">
      <c r="A167" s="60"/>
      <c r="B167" s="450" t="s">
        <v>113</v>
      </c>
      <c r="C167" s="319" t="s">
        <v>1003</v>
      </c>
      <c r="D167" s="321">
        <v>33.0</v>
      </c>
      <c r="E167" s="321">
        <v>83.0</v>
      </c>
      <c r="F167" s="120">
        <v>72.0</v>
      </c>
      <c r="G167" s="322">
        <f t="shared" ref="G167:G171" si="72">SUM(E167/D167)</f>
        <v>2.515151515</v>
      </c>
      <c r="H167" s="67">
        <f>SUM(E167/E$165)</f>
        <v>2.441176471</v>
      </c>
      <c r="I167" s="67">
        <f>SUM(((E$165-D167)*3)+E167)/E$165</f>
        <v>2.529411765</v>
      </c>
      <c r="J167" s="13"/>
      <c r="K167" s="450">
        <v>1.0</v>
      </c>
      <c r="L167" s="319" t="s">
        <v>1004</v>
      </c>
      <c r="M167" s="321">
        <v>25.0</v>
      </c>
      <c r="N167" s="321">
        <v>59.0</v>
      </c>
      <c r="O167" s="120">
        <v>46.0</v>
      </c>
      <c r="P167" s="322">
        <f t="shared" ref="P167:P171" si="73">SUM(N167/M167)</f>
        <v>2.36</v>
      </c>
      <c r="Q167" s="67">
        <f t="shared" ref="Q167:Q168" si="74">SUM(N167/N$165)</f>
        <v>2.269230769</v>
      </c>
      <c r="R167" s="67">
        <f t="shared" ref="R167:R168" si="75">SUM(((N$165-M167)*3)+N167)/N$165</f>
        <v>2.384615385</v>
      </c>
      <c r="S167" s="13"/>
      <c r="T167" s="450" t="s">
        <v>113</v>
      </c>
      <c r="U167" s="319" t="s">
        <v>1005</v>
      </c>
      <c r="V167" s="321">
        <v>30.0</v>
      </c>
      <c r="W167" s="321">
        <v>76.0</v>
      </c>
      <c r="X167" s="120">
        <v>72.0</v>
      </c>
      <c r="Y167" s="322">
        <f t="shared" ref="Y167:Y171" si="76">SUM(W167/V167)</f>
        <v>2.533333333</v>
      </c>
      <c r="Z167" s="295">
        <f t="shared" ref="Z167:Z170" si="77">SUM(W167/W$165)</f>
        <v>2.533333333</v>
      </c>
      <c r="AA167" s="295">
        <f t="shared" ref="AA167:AA170" si="78">SUM(((W$165-V167)*3)+W167)/W$165</f>
        <v>2.533333333</v>
      </c>
      <c r="AB167" s="94"/>
      <c r="AC167" s="514"/>
      <c r="AD167" s="393"/>
      <c r="AE167" s="261"/>
      <c r="AG167" s="263"/>
      <c r="AH167" s="112"/>
      <c r="AI167" s="67"/>
      <c r="AJ167" s="67"/>
      <c r="AK167" s="67"/>
    </row>
    <row r="168">
      <c r="A168" s="60"/>
      <c r="B168" s="450">
        <v>2.0</v>
      </c>
      <c r="C168" s="319" t="s">
        <v>1006</v>
      </c>
      <c r="D168" s="321">
        <v>34.0</v>
      </c>
      <c r="E168" s="321">
        <v>78.0</v>
      </c>
      <c r="F168" s="120">
        <v>39.0</v>
      </c>
      <c r="G168" s="322">
        <f t="shared" si="72"/>
        <v>2.294117647</v>
      </c>
      <c r="H168" s="67"/>
      <c r="I168" s="67"/>
      <c r="J168" s="13"/>
      <c r="K168" s="450">
        <v>2.0</v>
      </c>
      <c r="L168" s="319" t="s">
        <v>1007</v>
      </c>
      <c r="M168" s="321">
        <v>25.0</v>
      </c>
      <c r="N168" s="321">
        <v>52.0</v>
      </c>
      <c r="O168" s="120">
        <v>27.0</v>
      </c>
      <c r="P168" s="322">
        <f t="shared" si="73"/>
        <v>2.08</v>
      </c>
      <c r="Q168" s="67">
        <f t="shared" si="74"/>
        <v>2</v>
      </c>
      <c r="R168" s="67">
        <f t="shared" si="75"/>
        <v>2.115384615</v>
      </c>
      <c r="S168" s="13"/>
      <c r="T168" s="450">
        <v>2.0</v>
      </c>
      <c r="U168" s="319" t="s">
        <v>1008</v>
      </c>
      <c r="V168" s="321">
        <v>30.0</v>
      </c>
      <c r="W168" s="321">
        <v>66.0</v>
      </c>
      <c r="X168" s="120">
        <v>38.0</v>
      </c>
      <c r="Y168" s="322">
        <f t="shared" si="76"/>
        <v>2.2</v>
      </c>
      <c r="Z168" s="295">
        <f t="shared" si="77"/>
        <v>2.2</v>
      </c>
      <c r="AA168" s="295">
        <f t="shared" si="78"/>
        <v>2.2</v>
      </c>
      <c r="AB168" s="94"/>
      <c r="AC168" s="514"/>
      <c r="AD168" s="393"/>
      <c r="AE168" s="261"/>
      <c r="AG168" s="263"/>
      <c r="AH168" s="112"/>
      <c r="AI168" s="67"/>
      <c r="AJ168" s="67"/>
      <c r="AK168" s="67"/>
    </row>
    <row r="169">
      <c r="A169" s="60"/>
      <c r="B169" s="450">
        <v>3.0</v>
      </c>
      <c r="C169" s="319" t="s">
        <v>1009</v>
      </c>
      <c r="D169" s="321">
        <v>34.0</v>
      </c>
      <c r="E169" s="321">
        <v>72.0</v>
      </c>
      <c r="F169" s="120">
        <v>64.0</v>
      </c>
      <c r="G169" s="322">
        <f t="shared" si="72"/>
        <v>2.117647059</v>
      </c>
      <c r="H169" s="67"/>
      <c r="I169" s="67"/>
      <c r="J169" s="13"/>
      <c r="K169" s="450">
        <v>3.0</v>
      </c>
      <c r="L169" s="319" t="s">
        <v>1010</v>
      </c>
      <c r="M169" s="321">
        <v>26.0</v>
      </c>
      <c r="N169" s="321">
        <v>48.0</v>
      </c>
      <c r="O169" s="120">
        <v>23.0</v>
      </c>
      <c r="P169" s="322">
        <f t="shared" si="73"/>
        <v>1.846153846</v>
      </c>
      <c r="Q169" s="67"/>
      <c r="R169" s="67"/>
      <c r="S169" s="13"/>
      <c r="T169" s="450">
        <v>3.0</v>
      </c>
      <c r="U169" s="319" t="s">
        <v>116</v>
      </c>
      <c r="V169" s="321">
        <v>30.0</v>
      </c>
      <c r="W169" s="321">
        <v>63.0</v>
      </c>
      <c r="X169" s="120">
        <v>54.0</v>
      </c>
      <c r="Y169" s="322">
        <f t="shared" si="76"/>
        <v>2.1</v>
      </c>
      <c r="Z169" s="295">
        <f t="shared" si="77"/>
        <v>2.1</v>
      </c>
      <c r="AA169" s="295">
        <f t="shared" si="78"/>
        <v>2.1</v>
      </c>
      <c r="AB169" s="94"/>
      <c r="AC169" s="514"/>
      <c r="AD169" s="393"/>
      <c r="AE169" s="261"/>
      <c r="AG169" s="263"/>
      <c r="AH169" s="112"/>
      <c r="AI169" s="67"/>
      <c r="AJ169" s="67"/>
      <c r="AK169" s="67"/>
    </row>
    <row r="170">
      <c r="A170" s="60"/>
      <c r="B170" s="450">
        <v>4.0</v>
      </c>
      <c r="C170" s="319" t="s">
        <v>1011</v>
      </c>
      <c r="D170" s="321">
        <v>34.0</v>
      </c>
      <c r="E170" s="321">
        <v>63.0</v>
      </c>
      <c r="F170" s="120">
        <v>41.0</v>
      </c>
      <c r="G170" s="322">
        <f t="shared" si="72"/>
        <v>1.852941176</v>
      </c>
      <c r="H170" s="295">
        <f t="shared" ref="H170:H171" si="79">SUM(E170/E$165)</f>
        <v>1.852941176</v>
      </c>
      <c r="I170" s="295">
        <f t="shared" ref="I170:I171" si="80">SUM(((E$165-D170)*3)+E170)/E$165</f>
        <v>1.852941176</v>
      </c>
      <c r="J170" s="13"/>
      <c r="K170" s="450">
        <v>4.0</v>
      </c>
      <c r="L170" s="319" t="s">
        <v>1012</v>
      </c>
      <c r="M170" s="321">
        <v>25.0</v>
      </c>
      <c r="N170" s="321">
        <v>48.0</v>
      </c>
      <c r="O170" s="120">
        <v>20.0</v>
      </c>
      <c r="P170" s="322">
        <f t="shared" si="73"/>
        <v>1.92</v>
      </c>
      <c r="Q170" s="67">
        <f t="shared" ref="Q170:Q171" si="81">SUM(N170/N$165)</f>
        <v>1.846153846</v>
      </c>
      <c r="R170" s="67">
        <f t="shared" ref="R170:R171" si="82">SUM(((N$165-M170)*3)+N170)/N$165</f>
        <v>1.961538462</v>
      </c>
      <c r="S170" s="13"/>
      <c r="T170" s="450">
        <v>4.0</v>
      </c>
      <c r="U170" s="319" t="s">
        <v>1013</v>
      </c>
      <c r="V170" s="321">
        <v>30.0</v>
      </c>
      <c r="W170" s="321">
        <v>62.0</v>
      </c>
      <c r="X170" s="120">
        <v>36.0</v>
      </c>
      <c r="Y170" s="322">
        <f t="shared" si="76"/>
        <v>2.066666667</v>
      </c>
      <c r="Z170" s="295">
        <f t="shared" si="77"/>
        <v>2.066666667</v>
      </c>
      <c r="AA170" s="295">
        <f t="shared" si="78"/>
        <v>2.066666667</v>
      </c>
      <c r="AB170" s="94"/>
      <c r="AC170" s="514"/>
      <c r="AD170" s="393"/>
      <c r="AE170" s="261"/>
      <c r="AG170" s="263"/>
      <c r="AH170" s="112"/>
      <c r="AI170" s="67"/>
      <c r="AJ170" s="67"/>
      <c r="AK170" s="67"/>
    </row>
    <row r="171">
      <c r="A171" s="60"/>
      <c r="B171" s="450">
        <v>5.0</v>
      </c>
      <c r="C171" s="319" t="s">
        <v>1014</v>
      </c>
      <c r="D171" s="321">
        <v>33.0</v>
      </c>
      <c r="E171" s="321">
        <v>60.0</v>
      </c>
      <c r="F171" s="120">
        <v>42.0</v>
      </c>
      <c r="G171" s="322">
        <f t="shared" si="72"/>
        <v>1.818181818</v>
      </c>
      <c r="H171" s="67">
        <f t="shared" si="79"/>
        <v>1.764705882</v>
      </c>
      <c r="I171" s="67">
        <f t="shared" si="80"/>
        <v>1.852941176</v>
      </c>
      <c r="J171" s="13"/>
      <c r="K171" s="450">
        <v>5.0</v>
      </c>
      <c r="L171" s="319" t="s">
        <v>1015</v>
      </c>
      <c r="M171" s="321">
        <v>23.0</v>
      </c>
      <c r="N171" s="321">
        <v>46.0</v>
      </c>
      <c r="O171" s="120">
        <v>35.0</v>
      </c>
      <c r="P171" s="322">
        <f t="shared" si="73"/>
        <v>2</v>
      </c>
      <c r="Q171" s="67">
        <f t="shared" si="81"/>
        <v>1.769230769</v>
      </c>
      <c r="R171" s="67">
        <f t="shared" si="82"/>
        <v>2.115384615</v>
      </c>
      <c r="S171" s="13"/>
      <c r="T171" s="402">
        <v>5.0</v>
      </c>
      <c r="U171" s="319" t="s">
        <v>907</v>
      </c>
      <c r="V171" s="321">
        <v>30.0</v>
      </c>
      <c r="W171" s="321">
        <v>60.0</v>
      </c>
      <c r="X171" s="120">
        <v>38.0</v>
      </c>
      <c r="Y171" s="322">
        <f t="shared" si="76"/>
        <v>2</v>
      </c>
      <c r="Z171" s="67"/>
      <c r="AA171" s="67"/>
      <c r="AB171" s="94"/>
      <c r="AC171" s="514"/>
      <c r="AD171" s="393"/>
      <c r="AE171" s="261"/>
      <c r="AG171" s="263"/>
      <c r="AH171" s="112"/>
      <c r="AI171" s="67"/>
      <c r="AJ171" s="67"/>
      <c r="AK171" s="67"/>
    </row>
    <row r="172">
      <c r="A172" s="60"/>
      <c r="B172" s="292"/>
      <c r="C172" s="451"/>
      <c r="D172" s="292"/>
      <c r="E172" s="292"/>
      <c r="F172" s="15"/>
      <c r="G172" s="322"/>
      <c r="H172" s="480"/>
      <c r="I172" s="483"/>
      <c r="J172" s="13"/>
      <c r="K172" s="292"/>
      <c r="L172" s="451"/>
      <c r="M172" s="292"/>
      <c r="N172" s="292"/>
      <c r="O172" s="15"/>
      <c r="P172" s="322"/>
      <c r="Q172" s="480"/>
      <c r="R172" s="483"/>
      <c r="S172" s="13"/>
      <c r="T172" s="127"/>
      <c r="U172" s="319"/>
      <c r="V172" s="321"/>
      <c r="W172" s="321"/>
      <c r="X172" s="120"/>
      <c r="Y172" s="322"/>
      <c r="Z172" s="406"/>
      <c r="AA172" s="406"/>
      <c r="AB172" s="94"/>
      <c r="AC172" s="514"/>
      <c r="AD172" s="393"/>
      <c r="AE172" s="261"/>
      <c r="AG172" s="263"/>
      <c r="AH172" s="112"/>
      <c r="AI172" s="67"/>
      <c r="AJ172" s="67"/>
      <c r="AK172" s="67"/>
    </row>
    <row r="173">
      <c r="A173" s="60"/>
      <c r="B173" s="292"/>
      <c r="C173" s="451"/>
      <c r="D173" s="292"/>
      <c r="E173" s="292"/>
      <c r="F173" s="15"/>
      <c r="G173" s="322"/>
      <c r="H173" s="480"/>
      <c r="I173" s="483"/>
      <c r="J173" s="13"/>
      <c r="K173" s="292"/>
      <c r="L173" s="451"/>
      <c r="M173" s="292"/>
      <c r="N173" s="292"/>
      <c r="O173" s="15"/>
      <c r="P173" s="322"/>
      <c r="Q173" s="480"/>
      <c r="R173" s="483"/>
      <c r="S173" s="13"/>
      <c r="T173" s="292"/>
      <c r="U173" s="451"/>
      <c r="V173" s="292"/>
      <c r="W173" s="292"/>
      <c r="X173" s="15"/>
      <c r="Y173" s="322"/>
      <c r="Z173" s="275"/>
      <c r="AA173" s="277"/>
      <c r="AB173" s="94"/>
      <c r="AC173" s="514"/>
      <c r="AD173" s="393"/>
      <c r="AE173" s="261"/>
      <c r="AG173" s="263"/>
      <c r="AH173" s="112"/>
      <c r="AI173" s="67"/>
      <c r="AJ173" s="67"/>
      <c r="AK173" s="67"/>
    </row>
    <row r="174">
      <c r="A174" s="60"/>
      <c r="B174" s="55"/>
      <c r="C174" s="102" t="s">
        <v>592</v>
      </c>
      <c r="D174" s="47"/>
      <c r="E174" s="90">
        <v>28.0</v>
      </c>
      <c r="F174" s="91" t="s">
        <v>18</v>
      </c>
      <c r="H174" s="296"/>
      <c r="I174" s="296"/>
      <c r="J174" s="13"/>
      <c r="K174" s="55"/>
      <c r="L174" s="102" t="s">
        <v>594</v>
      </c>
      <c r="M174" s="47"/>
      <c r="N174" s="90">
        <v>30.0</v>
      </c>
      <c r="O174" s="91" t="s">
        <v>18</v>
      </c>
      <c r="Q174" s="296"/>
      <c r="R174" s="296"/>
      <c r="S174" s="13"/>
      <c r="T174" s="55"/>
      <c r="U174" s="102" t="s">
        <v>595</v>
      </c>
      <c r="V174" s="47"/>
      <c r="W174" s="90">
        <v>28.0</v>
      </c>
      <c r="X174" s="91" t="s">
        <v>18</v>
      </c>
      <c r="Z174" s="296"/>
      <c r="AA174" s="296"/>
      <c r="AB174" s="94"/>
      <c r="AC174" s="514"/>
      <c r="AD174" s="393"/>
      <c r="AE174" s="261"/>
      <c r="AG174" s="263"/>
      <c r="AH174" s="112"/>
      <c r="AI174" s="67"/>
      <c r="AJ174" s="67"/>
      <c r="AK174" s="67"/>
    </row>
    <row r="175">
      <c r="A175" s="60"/>
      <c r="B175" s="444"/>
      <c r="C175" s="443" t="s">
        <v>801</v>
      </c>
      <c r="D175" s="113" t="s">
        <v>23</v>
      </c>
      <c r="E175" s="113" t="s">
        <v>24</v>
      </c>
      <c r="F175" s="117" t="s">
        <v>25</v>
      </c>
      <c r="G175" s="118" t="s">
        <v>26</v>
      </c>
      <c r="H175" s="62" t="s">
        <v>86</v>
      </c>
      <c r="I175" s="62" t="s">
        <v>87</v>
      </c>
      <c r="J175" s="13"/>
      <c r="K175" s="444"/>
      <c r="L175" s="443" t="s">
        <v>1016</v>
      </c>
      <c r="M175" s="113" t="s">
        <v>23</v>
      </c>
      <c r="N175" s="113" t="s">
        <v>24</v>
      </c>
      <c r="O175" s="117" t="s">
        <v>25</v>
      </c>
      <c r="P175" s="118" t="s">
        <v>26</v>
      </c>
      <c r="Q175" s="62" t="s">
        <v>86</v>
      </c>
      <c r="R175" s="62" t="s">
        <v>87</v>
      </c>
      <c r="S175" s="13"/>
      <c r="T175" s="117"/>
      <c r="U175" s="59" t="s">
        <v>22</v>
      </c>
      <c r="V175" s="113" t="s">
        <v>23</v>
      </c>
      <c r="W175" s="113" t="s">
        <v>24</v>
      </c>
      <c r="X175" s="117" t="s">
        <v>25</v>
      </c>
      <c r="Y175" s="118" t="s">
        <v>26</v>
      </c>
      <c r="Z175" s="62"/>
      <c r="AA175" s="62"/>
      <c r="AB175" s="94"/>
      <c r="AC175" s="514"/>
      <c r="AD175" s="393"/>
      <c r="AE175" s="261"/>
      <c r="AG175" s="263"/>
      <c r="AH175" s="112"/>
      <c r="AI175" s="67"/>
      <c r="AJ175" s="67"/>
      <c r="AK175" s="67"/>
    </row>
    <row r="176">
      <c r="A176" s="60"/>
      <c r="B176" s="450">
        <v>1.0</v>
      </c>
      <c r="C176" s="319" t="s">
        <v>1017</v>
      </c>
      <c r="D176" s="321">
        <v>26.0</v>
      </c>
      <c r="E176" s="321">
        <v>62.0</v>
      </c>
      <c r="F176" s="120">
        <v>42.0</v>
      </c>
      <c r="G176" s="322">
        <f t="shared" ref="G176:G180" si="83">SUM(E176/D176)</f>
        <v>2.384615385</v>
      </c>
      <c r="H176" s="67">
        <f t="shared" ref="H176:H177" si="84">SUM(E176/E$174)</f>
        <v>2.214285714</v>
      </c>
      <c r="I176" s="67">
        <f t="shared" ref="I176:I177" si="85">SUM(((E$174-D176)*3)+E176)/E$174</f>
        <v>2.428571429</v>
      </c>
      <c r="J176" s="13"/>
      <c r="K176" s="450">
        <v>1.0</v>
      </c>
      <c r="L176" s="319" t="s">
        <v>1018</v>
      </c>
      <c r="M176" s="321">
        <v>30.0</v>
      </c>
      <c r="N176" s="321">
        <v>68.0</v>
      </c>
      <c r="O176" s="120">
        <v>35.0</v>
      </c>
      <c r="P176" s="322">
        <f t="shared" ref="P176:P180" si="86">SUM(N176/M176)</f>
        <v>2.266666667</v>
      </c>
      <c r="Q176" s="67"/>
      <c r="R176" s="67"/>
      <c r="S176" s="13"/>
      <c r="T176" s="450" t="s">
        <v>113</v>
      </c>
      <c r="U176" s="319" t="s">
        <v>1019</v>
      </c>
      <c r="V176" s="321">
        <v>28.0</v>
      </c>
      <c r="W176" s="321">
        <v>73.0</v>
      </c>
      <c r="X176" s="120">
        <v>79.0</v>
      </c>
      <c r="Y176" s="322">
        <f t="shared" ref="Y176:Y180" si="87">SUM(W176/V176)</f>
        <v>2.607142857</v>
      </c>
      <c r="Z176" s="67"/>
      <c r="AA176" s="67"/>
      <c r="AB176" s="94"/>
      <c r="AC176" s="514"/>
      <c r="AD176" s="393"/>
      <c r="AE176" s="261"/>
      <c r="AG176" s="263"/>
      <c r="AH176" s="112"/>
      <c r="AI176" s="67"/>
      <c r="AJ176" s="67"/>
      <c r="AK176" s="67"/>
    </row>
    <row r="177">
      <c r="A177" s="60"/>
      <c r="B177" s="450">
        <v>2.0</v>
      </c>
      <c r="C177" s="319" t="s">
        <v>1020</v>
      </c>
      <c r="D177" s="321">
        <v>27.0</v>
      </c>
      <c r="E177" s="321">
        <v>61.0</v>
      </c>
      <c r="F177" s="120">
        <v>43.0</v>
      </c>
      <c r="G177" s="322">
        <f t="shared" si="83"/>
        <v>2.259259259</v>
      </c>
      <c r="H177" s="67">
        <f t="shared" si="84"/>
        <v>2.178571429</v>
      </c>
      <c r="I177" s="67">
        <f t="shared" si="85"/>
        <v>2.285714286</v>
      </c>
      <c r="J177" s="13"/>
      <c r="K177" s="450">
        <v>2.0</v>
      </c>
      <c r="L177" s="319" t="s">
        <v>1021</v>
      </c>
      <c r="M177" s="321">
        <v>29.0</v>
      </c>
      <c r="N177" s="321">
        <v>66.0</v>
      </c>
      <c r="O177" s="120">
        <v>50.0</v>
      </c>
      <c r="P177" s="322">
        <f t="shared" si="86"/>
        <v>2.275862069</v>
      </c>
      <c r="Q177" s="67">
        <f t="shared" ref="Q177:Q180" si="88">SUM(N177/N$174)</f>
        <v>2.2</v>
      </c>
      <c r="R177" s="67">
        <f t="shared" ref="R177:R180" si="89">SUM(((N$174-M177)*3)+N177)/N$174</f>
        <v>2.3</v>
      </c>
      <c r="S177" s="16"/>
      <c r="T177" s="450">
        <v>2.0</v>
      </c>
      <c r="U177" s="319" t="s">
        <v>1022</v>
      </c>
      <c r="V177" s="321">
        <v>28.0</v>
      </c>
      <c r="W177" s="321">
        <v>60.0</v>
      </c>
      <c r="X177" s="120">
        <v>42.0</v>
      </c>
      <c r="Y177" s="322">
        <f t="shared" si="87"/>
        <v>2.142857143</v>
      </c>
      <c r="Z177" s="295">
        <f>SUM(W177/W$174)</f>
        <v>2.142857143</v>
      </c>
      <c r="AA177" s="295">
        <f>SUM(((W$174-V177)*3)+W177)/W$174</f>
        <v>2.142857143</v>
      </c>
      <c r="AB177" s="94"/>
      <c r="AC177" s="514"/>
      <c r="AD177" s="393"/>
      <c r="AE177" s="261"/>
      <c r="AG177" s="263"/>
      <c r="AH177" s="112"/>
      <c r="AI177" s="67"/>
      <c r="AJ177" s="67"/>
      <c r="AK177" s="67"/>
    </row>
    <row r="178">
      <c r="A178" s="60"/>
      <c r="B178" s="450">
        <v>3.0</v>
      </c>
      <c r="C178" s="319" t="s">
        <v>420</v>
      </c>
      <c r="D178" s="321">
        <v>28.0</v>
      </c>
      <c r="E178" s="321">
        <v>53.0</v>
      </c>
      <c r="F178" s="120">
        <v>40.0</v>
      </c>
      <c r="G178" s="322">
        <f t="shared" si="83"/>
        <v>1.892857143</v>
      </c>
      <c r="H178" s="67"/>
      <c r="I178" s="67"/>
      <c r="J178" s="13"/>
      <c r="K178" s="450">
        <v>3.0</v>
      </c>
      <c r="L178" s="319" t="s">
        <v>1023</v>
      </c>
      <c r="M178" s="321">
        <v>29.0</v>
      </c>
      <c r="N178" s="321">
        <v>61.0</v>
      </c>
      <c r="O178" s="120">
        <v>43.0</v>
      </c>
      <c r="P178" s="322">
        <f t="shared" si="86"/>
        <v>2.103448276</v>
      </c>
      <c r="Q178" s="67">
        <f t="shared" si="88"/>
        <v>2.033333333</v>
      </c>
      <c r="R178" s="67">
        <f t="shared" si="89"/>
        <v>2.133333333</v>
      </c>
      <c r="S178" s="13"/>
      <c r="T178" s="402">
        <v>3.0</v>
      </c>
      <c r="U178" s="319" t="s">
        <v>596</v>
      </c>
      <c r="V178" s="321">
        <v>28.0</v>
      </c>
      <c r="W178" s="321">
        <v>59.0</v>
      </c>
      <c r="X178" s="120">
        <v>65.0</v>
      </c>
      <c r="Y178" s="322">
        <f t="shared" si="87"/>
        <v>2.107142857</v>
      </c>
      <c r="Z178" s="67"/>
      <c r="AA178" s="67"/>
      <c r="AB178" s="94"/>
      <c r="AC178" s="514"/>
      <c r="AD178" s="393"/>
      <c r="AE178" s="261"/>
      <c r="AG178" s="263"/>
      <c r="AH178" s="112"/>
      <c r="AI178" s="67"/>
      <c r="AJ178" s="67"/>
      <c r="AK178" s="67"/>
    </row>
    <row r="179">
      <c r="A179" s="60"/>
      <c r="B179" s="450">
        <v>4.0</v>
      </c>
      <c r="C179" s="319" t="s">
        <v>1024</v>
      </c>
      <c r="D179" s="321">
        <v>27.0</v>
      </c>
      <c r="E179" s="321">
        <v>53.0</v>
      </c>
      <c r="F179" s="120">
        <v>39.0</v>
      </c>
      <c r="G179" s="322">
        <f t="shared" si="83"/>
        <v>1.962962963</v>
      </c>
      <c r="H179" s="67">
        <f>SUM(E179/E$174)</f>
        <v>1.892857143</v>
      </c>
      <c r="I179" s="67">
        <f>SUM(((E$174-D179)*3)+E179)/E$174</f>
        <v>2</v>
      </c>
      <c r="J179" s="13"/>
      <c r="K179" s="450">
        <v>4.0</v>
      </c>
      <c r="L179" s="319" t="s">
        <v>1025</v>
      </c>
      <c r="M179" s="321">
        <v>29.0</v>
      </c>
      <c r="N179" s="321">
        <v>58.0</v>
      </c>
      <c r="O179" s="120">
        <v>37.0</v>
      </c>
      <c r="P179" s="322">
        <f t="shared" si="86"/>
        <v>2</v>
      </c>
      <c r="Q179" s="67">
        <f t="shared" si="88"/>
        <v>1.933333333</v>
      </c>
      <c r="R179" s="67">
        <f t="shared" si="89"/>
        <v>2.033333333</v>
      </c>
      <c r="S179" s="13"/>
      <c r="T179" s="450">
        <v>4.0</v>
      </c>
      <c r="U179" s="319" t="s">
        <v>1026</v>
      </c>
      <c r="V179" s="321">
        <v>28.0</v>
      </c>
      <c r="W179" s="321">
        <v>49.0</v>
      </c>
      <c r="X179" s="120">
        <v>14.0</v>
      </c>
      <c r="Y179" s="322">
        <f t="shared" si="87"/>
        <v>1.75</v>
      </c>
      <c r="Z179" s="67"/>
      <c r="AA179" s="67"/>
      <c r="AB179" s="94"/>
      <c r="AC179" s="514"/>
      <c r="AD179" s="393"/>
      <c r="AE179" s="261"/>
      <c r="AG179" s="263"/>
      <c r="AH179" s="112"/>
      <c r="AI179" s="67"/>
      <c r="AJ179" s="67"/>
      <c r="AK179" s="67"/>
    </row>
    <row r="180">
      <c r="A180" s="60"/>
      <c r="B180" s="450">
        <v>5.0</v>
      </c>
      <c r="C180" s="319" t="s">
        <v>1027</v>
      </c>
      <c r="D180" s="321">
        <v>28.0</v>
      </c>
      <c r="E180" s="321">
        <v>48.0</v>
      </c>
      <c r="F180" s="120">
        <v>5.0</v>
      </c>
      <c r="G180" s="322">
        <f t="shared" si="83"/>
        <v>1.714285714</v>
      </c>
      <c r="H180" s="67"/>
      <c r="I180" s="67"/>
      <c r="J180" s="13"/>
      <c r="K180" s="450">
        <v>5.0</v>
      </c>
      <c r="L180" s="319" t="s">
        <v>1028</v>
      </c>
      <c r="M180" s="321">
        <v>28.0</v>
      </c>
      <c r="N180" s="321">
        <v>56.0</v>
      </c>
      <c r="O180" s="120">
        <v>34.0</v>
      </c>
      <c r="P180" s="322">
        <f t="shared" si="86"/>
        <v>2</v>
      </c>
      <c r="Q180" s="67">
        <f t="shared" si="88"/>
        <v>1.866666667</v>
      </c>
      <c r="R180" s="67">
        <f t="shared" si="89"/>
        <v>2.066666667</v>
      </c>
      <c r="S180" s="13"/>
      <c r="T180" s="450">
        <v>5.0</v>
      </c>
      <c r="U180" s="319" t="s">
        <v>1029</v>
      </c>
      <c r="V180" s="321">
        <v>28.0</v>
      </c>
      <c r="W180" s="321">
        <v>46.0</v>
      </c>
      <c r="X180" s="120">
        <v>24.0</v>
      </c>
      <c r="Y180" s="322">
        <f t="shared" si="87"/>
        <v>1.642857143</v>
      </c>
      <c r="Z180" s="295">
        <f>SUM(W180/W$174)</f>
        <v>1.642857143</v>
      </c>
      <c r="AA180" s="295">
        <f>SUM(((W$174-V180)*3)+W180)/W$174</f>
        <v>1.642857143</v>
      </c>
      <c r="AB180" s="94"/>
      <c r="AC180" s="514"/>
      <c r="AD180" s="393"/>
      <c r="AE180" s="261"/>
      <c r="AG180" s="263"/>
      <c r="AH180" s="112"/>
      <c r="AI180" s="67"/>
      <c r="AJ180" s="67"/>
      <c r="AK180" s="67"/>
    </row>
    <row r="181">
      <c r="A181" s="60"/>
      <c r="B181" s="292"/>
      <c r="C181" s="451"/>
      <c r="D181" s="292"/>
      <c r="E181" s="292"/>
      <c r="F181" s="15"/>
      <c r="G181" s="322"/>
      <c r="H181" s="480"/>
      <c r="I181" s="483"/>
      <c r="J181" s="13"/>
      <c r="K181" s="292"/>
      <c r="L181" s="451"/>
      <c r="M181" s="292"/>
      <c r="N181" s="292"/>
      <c r="O181" s="15"/>
      <c r="P181" s="322"/>
      <c r="Q181" s="480"/>
      <c r="R181" s="483"/>
      <c r="S181" s="13"/>
      <c r="T181" s="292"/>
      <c r="U181" s="451"/>
      <c r="V181" s="292"/>
      <c r="W181" s="292"/>
      <c r="X181" s="15"/>
      <c r="Y181" s="322"/>
      <c r="Z181" s="275"/>
      <c r="AA181" s="277"/>
      <c r="AB181" s="94"/>
      <c r="AC181" s="514"/>
      <c r="AD181" s="393"/>
      <c r="AE181" s="261"/>
      <c r="AG181" s="263"/>
      <c r="AH181" s="112"/>
      <c r="AI181" s="67"/>
      <c r="AJ181" s="67"/>
      <c r="AK181" s="67"/>
    </row>
    <row r="182">
      <c r="A182" s="60"/>
      <c r="B182" s="292"/>
      <c r="C182" s="451"/>
      <c r="D182" s="292"/>
      <c r="E182" s="292"/>
      <c r="F182" s="15"/>
      <c r="G182" s="322"/>
      <c r="H182" s="480"/>
      <c r="I182" s="483"/>
      <c r="J182" s="13"/>
      <c r="K182" s="292"/>
      <c r="L182" s="451"/>
      <c r="M182" s="292"/>
      <c r="N182" s="292"/>
      <c r="O182" s="15"/>
      <c r="P182" s="322"/>
      <c r="Q182" s="480"/>
      <c r="R182" s="483"/>
      <c r="S182" s="13"/>
      <c r="T182" s="292"/>
      <c r="U182" s="451"/>
      <c r="V182" s="292"/>
      <c r="W182" s="292"/>
      <c r="X182" s="15"/>
      <c r="Y182" s="322"/>
      <c r="Z182" s="275"/>
      <c r="AA182" s="277"/>
      <c r="AB182" s="94"/>
      <c r="AC182" s="514"/>
      <c r="AD182" s="393"/>
      <c r="AE182" s="261"/>
      <c r="AG182" s="263"/>
      <c r="AH182" s="112"/>
      <c r="AI182" s="67"/>
      <c r="AJ182" s="67"/>
      <c r="AK182" s="67"/>
    </row>
    <row r="183">
      <c r="A183" s="60"/>
      <c r="B183" s="55"/>
      <c r="C183" s="102" t="s">
        <v>597</v>
      </c>
      <c r="D183" s="47"/>
      <c r="E183" s="90">
        <v>34.0</v>
      </c>
      <c r="F183" s="91" t="s">
        <v>18</v>
      </c>
      <c r="H183" s="296"/>
      <c r="I183" s="296"/>
      <c r="J183" s="13"/>
      <c r="K183" s="55"/>
      <c r="L183" s="102" t="s">
        <v>598</v>
      </c>
      <c r="M183" s="47"/>
      <c r="N183" s="90">
        <v>28.0</v>
      </c>
      <c r="O183" s="91" t="s">
        <v>18</v>
      </c>
      <c r="Q183" s="296"/>
      <c r="R183" s="296"/>
      <c r="S183" s="13"/>
      <c r="T183" s="55"/>
      <c r="U183" s="102" t="s">
        <v>599</v>
      </c>
      <c r="V183" s="47"/>
      <c r="W183" s="90">
        <v>26.0</v>
      </c>
      <c r="X183" s="91" t="s">
        <v>18</v>
      </c>
      <c r="Z183" s="296"/>
      <c r="AA183" s="296"/>
      <c r="AB183" s="94"/>
      <c r="AC183" s="514"/>
      <c r="AD183" s="393"/>
      <c r="AE183" s="261"/>
      <c r="AG183" s="263"/>
      <c r="AH183" s="112"/>
      <c r="AI183" s="67"/>
      <c r="AJ183" s="67"/>
      <c r="AK183" s="67"/>
    </row>
    <row r="184">
      <c r="A184" s="60"/>
      <c r="B184" s="117"/>
      <c r="C184" s="59" t="s">
        <v>22</v>
      </c>
      <c r="D184" s="113" t="s">
        <v>23</v>
      </c>
      <c r="E184" s="113" t="s">
        <v>24</v>
      </c>
      <c r="F184" s="117" t="s">
        <v>25</v>
      </c>
      <c r="G184" s="118" t="s">
        <v>26</v>
      </c>
      <c r="H184" s="62"/>
      <c r="I184" s="62"/>
      <c r="J184" s="13"/>
      <c r="K184" s="117"/>
      <c r="L184" s="59" t="s">
        <v>22</v>
      </c>
      <c r="M184" s="113" t="s">
        <v>23</v>
      </c>
      <c r="N184" s="113" t="s">
        <v>24</v>
      </c>
      <c r="O184" s="117" t="s">
        <v>25</v>
      </c>
      <c r="P184" s="118" t="s">
        <v>26</v>
      </c>
      <c r="Q184" s="62"/>
      <c r="R184" s="62"/>
      <c r="S184" s="13"/>
      <c r="T184" s="117"/>
      <c r="U184" s="59" t="s">
        <v>22</v>
      </c>
      <c r="V184" s="113" t="s">
        <v>23</v>
      </c>
      <c r="W184" s="113" t="s">
        <v>24</v>
      </c>
      <c r="X184" s="117" t="s">
        <v>25</v>
      </c>
      <c r="Y184" s="118" t="s">
        <v>26</v>
      </c>
      <c r="Z184" s="62"/>
      <c r="AA184" s="62"/>
      <c r="AB184" s="94"/>
      <c r="AC184" s="514"/>
      <c r="AD184" s="393"/>
      <c r="AE184" s="261"/>
      <c r="AG184" s="263"/>
      <c r="AH184" s="112"/>
      <c r="AI184" s="67"/>
      <c r="AJ184" s="67"/>
      <c r="AK184" s="67"/>
    </row>
    <row r="185">
      <c r="A185" s="60"/>
      <c r="B185" s="292" t="s">
        <v>113</v>
      </c>
      <c r="C185" s="319" t="s">
        <v>831</v>
      </c>
      <c r="D185" s="321">
        <v>34.0</v>
      </c>
      <c r="E185" s="321">
        <v>86.0</v>
      </c>
      <c r="F185" s="120">
        <v>75.0</v>
      </c>
      <c r="G185" s="322">
        <f t="shared" ref="G185:G189" si="90">SUM(E185/D185)</f>
        <v>2.529411765</v>
      </c>
      <c r="H185" s="67"/>
      <c r="I185" s="67"/>
      <c r="J185" s="13"/>
      <c r="K185" s="292" t="s">
        <v>113</v>
      </c>
      <c r="L185" s="319" t="s">
        <v>824</v>
      </c>
      <c r="M185" s="321">
        <v>28.0</v>
      </c>
      <c r="N185" s="321">
        <v>73.0</v>
      </c>
      <c r="O185" s="120">
        <v>70.0</v>
      </c>
      <c r="P185" s="322">
        <f t="shared" ref="P185:P189" si="91">SUM(N185/M185)</f>
        <v>2.607142857</v>
      </c>
      <c r="Q185" s="67"/>
      <c r="R185" s="67"/>
      <c r="S185" s="13"/>
      <c r="T185" s="408" t="s">
        <v>113</v>
      </c>
      <c r="U185" s="319" t="s">
        <v>605</v>
      </c>
      <c r="V185" s="321">
        <v>26.0</v>
      </c>
      <c r="W185" s="321">
        <v>68.0</v>
      </c>
      <c r="X185" s="120">
        <v>78.0</v>
      </c>
      <c r="Y185" s="322">
        <f t="shared" ref="Y185:Y189" si="92">SUM(W185/V185)</f>
        <v>2.615384615</v>
      </c>
      <c r="Z185" s="67"/>
      <c r="AA185" s="67"/>
      <c r="AB185" s="94"/>
      <c r="AC185" s="514"/>
      <c r="AD185" s="393"/>
      <c r="AE185" s="261"/>
      <c r="AG185" s="263"/>
      <c r="AH185" s="112"/>
      <c r="AI185" s="67"/>
      <c r="AJ185" s="67"/>
      <c r="AK185" s="67"/>
    </row>
    <row r="186">
      <c r="A186" s="60"/>
      <c r="B186" s="292">
        <v>2.0</v>
      </c>
      <c r="C186" s="319" t="s">
        <v>843</v>
      </c>
      <c r="D186" s="321">
        <v>34.0</v>
      </c>
      <c r="E186" s="321">
        <v>78.0</v>
      </c>
      <c r="F186" s="120">
        <v>70.0</v>
      </c>
      <c r="G186" s="322">
        <f t="shared" si="90"/>
        <v>2.294117647</v>
      </c>
      <c r="H186" s="67"/>
      <c r="I186" s="67"/>
      <c r="J186" s="13"/>
      <c r="K186" s="292">
        <v>2.0</v>
      </c>
      <c r="L186" s="319" t="s">
        <v>845</v>
      </c>
      <c r="M186" s="321">
        <v>28.0</v>
      </c>
      <c r="N186" s="321">
        <v>57.0</v>
      </c>
      <c r="O186" s="120">
        <v>85.0</v>
      </c>
      <c r="P186" s="322">
        <f t="shared" si="91"/>
        <v>2.035714286</v>
      </c>
      <c r="Q186" s="67"/>
      <c r="R186" s="67"/>
      <c r="S186" s="13"/>
      <c r="T186" s="450">
        <v>2.0</v>
      </c>
      <c r="U186" s="319" t="s">
        <v>1030</v>
      </c>
      <c r="V186" s="321">
        <v>26.0</v>
      </c>
      <c r="W186" s="321">
        <v>64.0</v>
      </c>
      <c r="X186" s="120">
        <v>54.0</v>
      </c>
      <c r="Y186" s="322">
        <f t="shared" si="92"/>
        <v>2.461538462</v>
      </c>
      <c r="Z186" s="67"/>
      <c r="AA186" s="67"/>
      <c r="AB186" s="94"/>
      <c r="AC186" s="514"/>
      <c r="AD186" s="393"/>
      <c r="AE186" s="261"/>
      <c r="AG186" s="263"/>
      <c r="AH186" s="112"/>
      <c r="AI186" s="67"/>
      <c r="AJ186" s="67"/>
      <c r="AK186" s="67"/>
    </row>
    <row r="187">
      <c r="A187" s="60"/>
      <c r="B187" s="292">
        <v>3.0</v>
      </c>
      <c r="C187" s="319" t="s">
        <v>849</v>
      </c>
      <c r="D187" s="321">
        <v>34.0</v>
      </c>
      <c r="E187" s="321">
        <v>77.0</v>
      </c>
      <c r="F187" s="120">
        <v>47.0</v>
      </c>
      <c r="G187" s="322">
        <f t="shared" si="90"/>
        <v>2.264705882</v>
      </c>
      <c r="H187" s="67"/>
      <c r="I187" s="67"/>
      <c r="J187" s="13"/>
      <c r="K187" s="292">
        <v>3.0</v>
      </c>
      <c r="L187" s="319" t="s">
        <v>850</v>
      </c>
      <c r="M187" s="321">
        <v>28.0</v>
      </c>
      <c r="N187" s="321">
        <v>54.0</v>
      </c>
      <c r="O187" s="120">
        <v>38.0</v>
      </c>
      <c r="P187" s="322">
        <f t="shared" si="91"/>
        <v>1.928571429</v>
      </c>
      <c r="Q187" s="67"/>
      <c r="R187" s="67"/>
      <c r="S187" s="13"/>
      <c r="T187" s="527">
        <v>3.0</v>
      </c>
      <c r="U187" s="319" t="s">
        <v>1031</v>
      </c>
      <c r="V187" s="321">
        <v>26.0</v>
      </c>
      <c r="W187" s="321">
        <v>54.0</v>
      </c>
      <c r="X187" s="120">
        <v>27.0</v>
      </c>
      <c r="Y187" s="322">
        <f t="shared" si="92"/>
        <v>2.076923077</v>
      </c>
      <c r="Z187" s="67"/>
      <c r="AA187" s="67"/>
      <c r="AB187" s="94"/>
      <c r="AC187" s="514"/>
      <c r="AD187" s="393"/>
      <c r="AE187" s="261"/>
      <c r="AG187" s="263"/>
      <c r="AH187" s="112"/>
      <c r="AI187" s="67"/>
      <c r="AJ187" s="67"/>
      <c r="AK187" s="67"/>
    </row>
    <row r="188">
      <c r="A188" s="60"/>
      <c r="B188" s="292">
        <v>4.0</v>
      </c>
      <c r="C188" s="319" t="s">
        <v>851</v>
      </c>
      <c r="D188" s="321">
        <v>34.0</v>
      </c>
      <c r="E188" s="321">
        <v>71.0</v>
      </c>
      <c r="F188" s="120">
        <v>54.0</v>
      </c>
      <c r="G188" s="322">
        <f t="shared" si="90"/>
        <v>2.088235294</v>
      </c>
      <c r="H188" s="67"/>
      <c r="I188" s="67"/>
      <c r="J188" s="13"/>
      <c r="K188" s="292">
        <v>4.0</v>
      </c>
      <c r="L188" s="319" t="s">
        <v>856</v>
      </c>
      <c r="M188" s="321">
        <v>28.0</v>
      </c>
      <c r="N188" s="321">
        <v>51.0</v>
      </c>
      <c r="O188" s="120">
        <v>11.0</v>
      </c>
      <c r="P188" s="322">
        <f t="shared" si="91"/>
        <v>1.821428571</v>
      </c>
      <c r="Q188" s="295">
        <f>SUM(N188/N$183)</f>
        <v>1.821428571</v>
      </c>
      <c r="R188" s="295">
        <f>SUM(((N$183-M188)*3)+N188)/N$183</f>
        <v>1.821428571</v>
      </c>
      <c r="S188" s="13"/>
      <c r="T188" s="450">
        <v>4.0</v>
      </c>
      <c r="U188" s="319" t="s">
        <v>1032</v>
      </c>
      <c r="V188" s="321">
        <v>26.0</v>
      </c>
      <c r="W188" s="321">
        <v>47.0</v>
      </c>
      <c r="X188" s="120">
        <v>23.0</v>
      </c>
      <c r="Y188" s="322">
        <f t="shared" si="92"/>
        <v>1.807692308</v>
      </c>
      <c r="Z188" s="67"/>
      <c r="AA188" s="67"/>
      <c r="AB188" s="94"/>
      <c r="AC188" s="514"/>
      <c r="AD188" s="393"/>
      <c r="AE188" s="261"/>
      <c r="AG188" s="263"/>
      <c r="AH188" s="112"/>
      <c r="AI188" s="67"/>
      <c r="AJ188" s="67"/>
      <c r="AK188" s="67"/>
    </row>
    <row r="189">
      <c r="A189" s="60"/>
      <c r="B189" s="292">
        <v>5.0</v>
      </c>
      <c r="C189" s="319" t="s">
        <v>848</v>
      </c>
      <c r="D189" s="321">
        <v>34.0</v>
      </c>
      <c r="E189" s="321">
        <v>69.0</v>
      </c>
      <c r="F189" s="120">
        <v>59.0</v>
      </c>
      <c r="G189" s="322">
        <f t="shared" si="90"/>
        <v>2.029411765</v>
      </c>
      <c r="H189" s="67"/>
      <c r="I189" s="67"/>
      <c r="J189" s="13"/>
      <c r="K189" s="292">
        <v>5.0</v>
      </c>
      <c r="L189" s="319" t="s">
        <v>854</v>
      </c>
      <c r="M189" s="321">
        <v>28.0</v>
      </c>
      <c r="N189" s="321">
        <v>48.0</v>
      </c>
      <c r="O189" s="120">
        <v>19.0</v>
      </c>
      <c r="P189" s="322">
        <f t="shared" si="91"/>
        <v>1.714285714</v>
      </c>
      <c r="Q189" s="67"/>
      <c r="R189" s="67"/>
      <c r="S189" s="13"/>
      <c r="T189" s="450">
        <v>5.0</v>
      </c>
      <c r="U189" s="319" t="s">
        <v>1033</v>
      </c>
      <c r="V189" s="321">
        <v>26.0</v>
      </c>
      <c r="W189" s="321">
        <v>44.0</v>
      </c>
      <c r="X189" s="120">
        <v>17.0</v>
      </c>
      <c r="Y189" s="322">
        <f t="shared" si="92"/>
        <v>1.692307692</v>
      </c>
      <c r="Z189" s="67"/>
      <c r="AA189" s="67"/>
      <c r="AB189" s="94"/>
      <c r="AC189" s="514"/>
      <c r="AD189" s="393"/>
      <c r="AE189" s="261"/>
      <c r="AG189" s="263"/>
      <c r="AH189" s="112"/>
      <c r="AI189" s="67"/>
      <c r="AJ189" s="67"/>
      <c r="AK189" s="67"/>
    </row>
    <row r="190">
      <c r="A190" s="60"/>
      <c r="B190" s="292"/>
      <c r="C190" s="451"/>
      <c r="D190" s="292"/>
      <c r="E190" s="292"/>
      <c r="F190" s="15"/>
      <c r="G190" s="322"/>
      <c r="H190" s="480"/>
      <c r="I190" s="483"/>
      <c r="J190" s="13"/>
      <c r="K190" s="292"/>
      <c r="L190" s="451"/>
      <c r="M190" s="292"/>
      <c r="N190" s="292"/>
      <c r="O190" s="15"/>
      <c r="P190" s="322"/>
      <c r="Q190" s="480"/>
      <c r="R190" s="483"/>
      <c r="S190" s="13"/>
      <c r="T190" s="292"/>
      <c r="U190" s="451"/>
      <c r="V190" s="292"/>
      <c r="W190" s="292"/>
      <c r="X190" s="15"/>
      <c r="Y190" s="322"/>
      <c r="Z190" s="275"/>
      <c r="AA190" s="277"/>
      <c r="AB190" s="94"/>
      <c r="AC190" s="514"/>
      <c r="AD190" s="393"/>
      <c r="AE190" s="261"/>
      <c r="AG190" s="263"/>
      <c r="AH190" s="112"/>
      <c r="AI190" s="67"/>
      <c r="AJ190" s="67"/>
      <c r="AK190" s="67"/>
    </row>
    <row r="191">
      <c r="A191" s="60"/>
      <c r="B191" s="292"/>
      <c r="C191" s="451"/>
      <c r="D191" s="292"/>
      <c r="E191" s="292"/>
      <c r="F191" s="15"/>
      <c r="G191" s="322"/>
      <c r="H191" s="480"/>
      <c r="I191" s="483"/>
      <c r="J191" s="13"/>
      <c r="K191" s="292"/>
      <c r="L191" s="451"/>
      <c r="M191" s="292"/>
      <c r="N191" s="292"/>
      <c r="O191" s="15"/>
      <c r="P191" s="322"/>
      <c r="Q191" s="480"/>
      <c r="R191" s="483"/>
      <c r="S191" s="13"/>
      <c r="T191" s="292"/>
      <c r="U191" s="451"/>
      <c r="V191" s="292"/>
      <c r="W191" s="292"/>
      <c r="X191" s="15"/>
      <c r="Y191" s="322"/>
      <c r="Z191" s="275"/>
      <c r="AA191" s="277"/>
      <c r="AB191" s="94"/>
      <c r="AC191" s="518"/>
      <c r="AD191" s="519"/>
      <c r="AE191" s="520"/>
      <c r="AF191" s="42"/>
      <c r="AG191" s="521"/>
      <c r="AH191" s="43"/>
      <c r="AI191" s="67"/>
      <c r="AJ191" s="67"/>
      <c r="AK191" s="67"/>
    </row>
    <row r="192">
      <c r="A192" s="60"/>
      <c r="B192" s="55"/>
      <c r="C192" s="102" t="s">
        <v>606</v>
      </c>
      <c r="D192" s="47"/>
      <c r="E192" s="90">
        <v>28.0</v>
      </c>
      <c r="F192" s="91" t="s">
        <v>18</v>
      </c>
      <c r="H192" s="296"/>
      <c r="I192" s="296"/>
      <c r="J192" s="13"/>
      <c r="K192" s="55"/>
      <c r="L192" s="102" t="s">
        <v>609</v>
      </c>
      <c r="M192" s="47"/>
      <c r="N192" s="90">
        <v>30.0</v>
      </c>
      <c r="O192" s="91" t="s">
        <v>18</v>
      </c>
      <c r="Q192" s="296"/>
      <c r="R192" s="296"/>
      <c r="S192" s="13"/>
      <c r="T192" s="55"/>
      <c r="U192" s="102" t="s">
        <v>610</v>
      </c>
      <c r="V192" s="47"/>
      <c r="W192" s="90">
        <v>28.0</v>
      </c>
      <c r="X192" s="91" t="s">
        <v>18</v>
      </c>
      <c r="Z192" s="296"/>
      <c r="AA192" s="296"/>
      <c r="AB192" s="94"/>
      <c r="AD192" s="302"/>
      <c r="AE192" s="302"/>
      <c r="AF192" s="302"/>
      <c r="AG192" s="302"/>
      <c r="AH192" s="302"/>
      <c r="AI192" s="67"/>
      <c r="AJ192" s="67"/>
      <c r="AK192" s="67"/>
    </row>
    <row r="193">
      <c r="A193" s="60"/>
      <c r="B193" s="117"/>
      <c r="C193" s="443" t="s">
        <v>22</v>
      </c>
      <c r="D193" s="113" t="s">
        <v>23</v>
      </c>
      <c r="E193" s="113" t="s">
        <v>24</v>
      </c>
      <c r="F193" s="117" t="s">
        <v>25</v>
      </c>
      <c r="G193" s="118" t="s">
        <v>26</v>
      </c>
      <c r="H193" s="62" t="s">
        <v>86</v>
      </c>
      <c r="I193" s="62" t="s">
        <v>87</v>
      </c>
      <c r="J193" s="13"/>
      <c r="K193" s="444"/>
      <c r="L193" s="443" t="s">
        <v>22</v>
      </c>
      <c r="M193" s="113" t="s">
        <v>23</v>
      </c>
      <c r="N193" s="113" t="s">
        <v>24</v>
      </c>
      <c r="O193" s="117" t="s">
        <v>25</v>
      </c>
      <c r="P193" s="118" t="s">
        <v>26</v>
      </c>
      <c r="Q193" s="62"/>
      <c r="R193" s="62"/>
      <c r="S193" s="13"/>
      <c r="T193" s="117"/>
      <c r="U193" s="59" t="s">
        <v>22</v>
      </c>
      <c r="V193" s="113" t="s">
        <v>23</v>
      </c>
      <c r="W193" s="113" t="s">
        <v>24</v>
      </c>
      <c r="X193" s="117" t="s">
        <v>25</v>
      </c>
      <c r="Y193" s="118" t="s">
        <v>26</v>
      </c>
      <c r="Z193" s="62"/>
      <c r="AA193" s="62"/>
      <c r="AB193" s="94"/>
      <c r="AC193" s="302" t="s">
        <v>1034</v>
      </c>
      <c r="AI193" s="67"/>
      <c r="AJ193" s="67"/>
      <c r="AK193" s="67"/>
    </row>
    <row r="194">
      <c r="A194" s="60"/>
      <c r="B194" s="450" t="s">
        <v>113</v>
      </c>
      <c r="C194" s="319" t="s">
        <v>1035</v>
      </c>
      <c r="D194" s="321">
        <v>28.0</v>
      </c>
      <c r="E194" s="321">
        <v>68.0</v>
      </c>
      <c r="F194" s="120">
        <v>95.0</v>
      </c>
      <c r="G194" s="322">
        <f t="shared" ref="G194:G198" si="93">SUM(E194/D194)</f>
        <v>2.428571429</v>
      </c>
      <c r="H194" s="295">
        <f t="shared" ref="H194:H198" si="94">SUM(E194/E$192)</f>
        <v>2.428571429</v>
      </c>
      <c r="I194" s="295">
        <f t="shared" ref="I194:I198" si="95">SUM(((E$192-D194)*3)+E194)/E$192</f>
        <v>2.428571429</v>
      </c>
      <c r="J194" s="13"/>
      <c r="K194" s="450" t="s">
        <v>113</v>
      </c>
      <c r="L194" s="319" t="s">
        <v>1036</v>
      </c>
      <c r="M194" s="321">
        <v>30.0</v>
      </c>
      <c r="N194" s="321">
        <v>72.0</v>
      </c>
      <c r="O194" s="120">
        <v>72.0</v>
      </c>
      <c r="P194" s="322">
        <f t="shared" ref="P194:P198" si="96">SUM(N194/M194)</f>
        <v>2.4</v>
      </c>
      <c r="Q194" s="67"/>
      <c r="R194" s="67"/>
      <c r="S194" s="13"/>
      <c r="T194" s="450" t="s">
        <v>113</v>
      </c>
      <c r="U194" s="319" t="s">
        <v>1037</v>
      </c>
      <c r="V194" s="321">
        <v>28.0</v>
      </c>
      <c r="W194" s="321">
        <v>61.0</v>
      </c>
      <c r="X194" s="120">
        <v>52.0</v>
      </c>
      <c r="Y194" s="322">
        <f t="shared" ref="Y194:Y198" si="97">SUM(W194/V194)</f>
        <v>2.178571429</v>
      </c>
      <c r="Z194" s="295">
        <f t="shared" ref="Z194:Z196" si="98">SUM(W194/W$192)</f>
        <v>2.178571429</v>
      </c>
      <c r="AA194" s="295">
        <f t="shared" ref="AA194:AA196" si="99">SUM(((W$192-V194)*3)+W194)/W$192</f>
        <v>2.178571429</v>
      </c>
      <c r="AB194" s="94"/>
      <c r="AI194" s="67"/>
      <c r="AJ194" s="67"/>
      <c r="AK194" s="67"/>
    </row>
    <row r="195">
      <c r="A195" s="60"/>
      <c r="B195" s="450">
        <v>2.0</v>
      </c>
      <c r="C195" s="319" t="s">
        <v>1038</v>
      </c>
      <c r="D195" s="321">
        <v>28.0</v>
      </c>
      <c r="E195" s="321">
        <v>65.0</v>
      </c>
      <c r="F195" s="120">
        <v>71.0</v>
      </c>
      <c r="G195" s="322">
        <f t="shared" si="93"/>
        <v>2.321428571</v>
      </c>
      <c r="H195" s="295">
        <f t="shared" si="94"/>
        <v>2.321428571</v>
      </c>
      <c r="I195" s="295">
        <f t="shared" si="95"/>
        <v>2.321428571</v>
      </c>
      <c r="J195" s="13"/>
      <c r="K195" s="450">
        <v>2.0</v>
      </c>
      <c r="L195" s="319" t="s">
        <v>1039</v>
      </c>
      <c r="M195" s="321">
        <v>30.0</v>
      </c>
      <c r="N195" s="321">
        <v>64.0</v>
      </c>
      <c r="O195" s="120">
        <v>68.0</v>
      </c>
      <c r="P195" s="322">
        <f t="shared" si="96"/>
        <v>2.133333333</v>
      </c>
      <c r="Q195" s="67"/>
      <c r="R195" s="67"/>
      <c r="S195" s="13"/>
      <c r="T195" s="450">
        <v>2.0</v>
      </c>
      <c r="U195" s="319" t="s">
        <v>1040</v>
      </c>
      <c r="V195" s="321">
        <v>28.0</v>
      </c>
      <c r="W195" s="321">
        <v>58.0</v>
      </c>
      <c r="X195" s="120">
        <v>39.0</v>
      </c>
      <c r="Y195" s="322">
        <f t="shared" si="97"/>
        <v>2.071428571</v>
      </c>
      <c r="Z195" s="295">
        <f t="shared" si="98"/>
        <v>2.071428571</v>
      </c>
      <c r="AA195" s="295">
        <f t="shared" si="99"/>
        <v>2.071428571</v>
      </c>
      <c r="AB195" s="94"/>
      <c r="AI195" s="67"/>
      <c r="AJ195" s="67"/>
      <c r="AK195" s="67"/>
    </row>
    <row r="196">
      <c r="A196" s="60"/>
      <c r="B196" s="450">
        <v>3.0</v>
      </c>
      <c r="C196" s="319" t="s">
        <v>1041</v>
      </c>
      <c r="D196" s="321">
        <v>28.0</v>
      </c>
      <c r="E196" s="321">
        <v>55.0</v>
      </c>
      <c r="F196" s="120">
        <v>36.0</v>
      </c>
      <c r="G196" s="322">
        <f t="shared" si="93"/>
        <v>1.964285714</v>
      </c>
      <c r="H196" s="295">
        <f t="shared" si="94"/>
        <v>1.964285714</v>
      </c>
      <c r="I196" s="295">
        <f t="shared" si="95"/>
        <v>1.964285714</v>
      </c>
      <c r="J196" s="13"/>
      <c r="K196" s="450">
        <v>3.0</v>
      </c>
      <c r="L196" s="319" t="s">
        <v>1042</v>
      </c>
      <c r="M196" s="321">
        <v>30.0</v>
      </c>
      <c r="N196" s="321">
        <v>63.0</v>
      </c>
      <c r="O196" s="120">
        <v>62.0</v>
      </c>
      <c r="P196" s="322">
        <f t="shared" si="96"/>
        <v>2.1</v>
      </c>
      <c r="Q196" s="67"/>
      <c r="R196" s="67"/>
      <c r="S196" s="13"/>
      <c r="T196" s="450">
        <v>3.0</v>
      </c>
      <c r="U196" s="319" t="s">
        <v>1043</v>
      </c>
      <c r="V196" s="321">
        <v>28.0</v>
      </c>
      <c r="W196" s="321">
        <v>56.0</v>
      </c>
      <c r="X196" s="120">
        <v>38.0</v>
      </c>
      <c r="Y196" s="322">
        <f t="shared" si="97"/>
        <v>2</v>
      </c>
      <c r="Z196" s="295">
        <f t="shared" si="98"/>
        <v>2</v>
      </c>
      <c r="AA196" s="295">
        <f t="shared" si="99"/>
        <v>2</v>
      </c>
      <c r="AB196" s="94"/>
      <c r="AC196" s="95"/>
      <c r="AD196" s="452" t="s">
        <v>1044</v>
      </c>
      <c r="AE196" s="37"/>
      <c r="AF196" s="37"/>
      <c r="AG196" s="37"/>
      <c r="AH196" s="38"/>
      <c r="AI196" s="67"/>
      <c r="AJ196" s="67"/>
      <c r="AK196" s="67"/>
    </row>
    <row r="197">
      <c r="A197" s="60"/>
      <c r="B197" s="450">
        <v>4.0</v>
      </c>
      <c r="C197" s="319" t="s">
        <v>1045</v>
      </c>
      <c r="D197" s="321">
        <v>28.0</v>
      </c>
      <c r="E197" s="321">
        <v>54.0</v>
      </c>
      <c r="F197" s="120">
        <v>57.0</v>
      </c>
      <c r="G197" s="322">
        <f t="shared" si="93"/>
        <v>1.928571429</v>
      </c>
      <c r="H197" s="295">
        <f t="shared" si="94"/>
        <v>1.928571429</v>
      </c>
      <c r="I197" s="295">
        <f t="shared" si="95"/>
        <v>1.928571429</v>
      </c>
      <c r="J197" s="13"/>
      <c r="K197" s="450">
        <v>4.0</v>
      </c>
      <c r="L197" s="319" t="s">
        <v>1046</v>
      </c>
      <c r="M197" s="321">
        <v>30.0</v>
      </c>
      <c r="N197" s="321">
        <v>53.0</v>
      </c>
      <c r="O197" s="120">
        <v>28.0</v>
      </c>
      <c r="P197" s="322">
        <f t="shared" si="96"/>
        <v>1.766666667</v>
      </c>
      <c r="Q197" s="295">
        <f>SUM(N197/N$192)</f>
        <v>1.766666667</v>
      </c>
      <c r="R197" s="295">
        <f>SUM(((N$192-M197)*3)+N197)/N$192</f>
        <v>1.766666667</v>
      </c>
      <c r="S197" s="13"/>
      <c r="T197" s="402">
        <v>4.0</v>
      </c>
      <c r="U197" s="319" t="s">
        <v>612</v>
      </c>
      <c r="V197" s="321">
        <v>28.0</v>
      </c>
      <c r="W197" s="321">
        <v>55.0</v>
      </c>
      <c r="X197" s="120">
        <v>29.0</v>
      </c>
      <c r="Y197" s="322">
        <f t="shared" si="97"/>
        <v>1.964285714</v>
      </c>
      <c r="Z197" s="67"/>
      <c r="AA197" s="67"/>
      <c r="AB197" s="94"/>
      <c r="AC197" s="455" t="s">
        <v>77</v>
      </c>
      <c r="AD197" s="456" t="s">
        <v>79</v>
      </c>
      <c r="AE197" s="457" t="s">
        <v>81</v>
      </c>
      <c r="AF197" s="38"/>
      <c r="AG197" s="458" t="s">
        <v>83</v>
      </c>
      <c r="AH197" s="38"/>
      <c r="AI197" s="372" t="s">
        <v>25</v>
      </c>
      <c r="AJ197" s="62"/>
      <c r="AK197" s="62"/>
    </row>
    <row r="198">
      <c r="A198" s="60"/>
      <c r="B198" s="402">
        <v>5.0</v>
      </c>
      <c r="C198" s="319" t="s">
        <v>611</v>
      </c>
      <c r="D198" s="321">
        <v>28.0</v>
      </c>
      <c r="E198" s="321">
        <v>50.0</v>
      </c>
      <c r="F198" s="120">
        <v>45.0</v>
      </c>
      <c r="G198" s="322">
        <f t="shared" si="93"/>
        <v>1.785714286</v>
      </c>
      <c r="H198" s="295">
        <f t="shared" si="94"/>
        <v>1.785714286</v>
      </c>
      <c r="I198" s="295">
        <f t="shared" si="95"/>
        <v>1.785714286</v>
      </c>
      <c r="J198" s="13"/>
      <c r="K198" s="450">
        <v>5.0</v>
      </c>
      <c r="L198" s="319" t="s">
        <v>1047</v>
      </c>
      <c r="M198" s="321">
        <v>30.0</v>
      </c>
      <c r="N198" s="321">
        <v>52.0</v>
      </c>
      <c r="O198" s="120">
        <v>28.0</v>
      </c>
      <c r="P198" s="322">
        <f t="shared" si="96"/>
        <v>1.733333333</v>
      </c>
      <c r="Q198" s="67"/>
      <c r="R198" s="67"/>
      <c r="S198" s="13"/>
      <c r="T198" s="450">
        <v>5.0</v>
      </c>
      <c r="U198" s="319" t="s">
        <v>1048</v>
      </c>
      <c r="V198" s="321">
        <v>28.0</v>
      </c>
      <c r="W198" s="321">
        <v>48.0</v>
      </c>
      <c r="X198" s="120">
        <v>8.0</v>
      </c>
      <c r="Y198" s="322">
        <f t="shared" si="97"/>
        <v>1.714285714</v>
      </c>
      <c r="Z198" s="67"/>
      <c r="AA198" s="67"/>
      <c r="AB198" s="94"/>
      <c r="AC198" s="514">
        <v>2.0</v>
      </c>
      <c r="AD198" s="393" t="s">
        <v>1049</v>
      </c>
      <c r="AE198" s="261" t="s">
        <v>788</v>
      </c>
      <c r="AG198" s="263">
        <v>2.208</v>
      </c>
      <c r="AH198" s="112"/>
      <c r="AI198" s="337"/>
      <c r="AJ198" s="67"/>
      <c r="AK198" s="67"/>
    </row>
    <row r="199">
      <c r="A199" s="60"/>
      <c r="B199" s="127"/>
      <c r="C199" s="319"/>
      <c r="D199" s="321"/>
      <c r="E199" s="321"/>
      <c r="F199" s="120"/>
      <c r="G199" s="322"/>
      <c r="H199" s="67"/>
      <c r="I199" s="67"/>
      <c r="J199" s="13"/>
      <c r="K199" s="292"/>
      <c r="L199" s="451"/>
      <c r="M199" s="292"/>
      <c r="N199" s="292"/>
      <c r="O199" s="15"/>
      <c r="P199" s="322"/>
      <c r="Q199" s="480"/>
      <c r="R199" s="483"/>
      <c r="S199" s="13"/>
      <c r="T199" s="292"/>
      <c r="U199" s="451"/>
      <c r="V199" s="292"/>
      <c r="W199" s="292"/>
      <c r="X199" s="15"/>
      <c r="Y199" s="322"/>
      <c r="Z199" s="275"/>
      <c r="AA199" s="277"/>
      <c r="AB199" s="94"/>
      <c r="AC199" s="514">
        <v>3.0</v>
      </c>
      <c r="AD199" s="393" t="s">
        <v>629</v>
      </c>
      <c r="AE199" s="261" t="s">
        <v>808</v>
      </c>
      <c r="AG199" s="263">
        <v>2.156</v>
      </c>
      <c r="AH199" s="112"/>
      <c r="AI199" s="337"/>
      <c r="AJ199" s="67"/>
      <c r="AK199" s="67"/>
    </row>
    <row r="200">
      <c r="A200" s="60"/>
      <c r="B200" s="292"/>
      <c r="C200" s="451"/>
      <c r="D200" s="292"/>
      <c r="E200" s="292"/>
      <c r="F200" s="15"/>
      <c r="G200" s="322"/>
      <c r="H200" s="480"/>
      <c r="I200" s="483"/>
      <c r="J200" s="13"/>
      <c r="K200" s="292"/>
      <c r="L200" s="451"/>
      <c r="M200" s="292"/>
      <c r="N200" s="292"/>
      <c r="O200" s="15"/>
      <c r="P200" s="322"/>
      <c r="Q200" s="480"/>
      <c r="R200" s="483"/>
      <c r="S200" s="13"/>
      <c r="T200" s="292"/>
      <c r="U200" s="451"/>
      <c r="V200" s="292"/>
      <c r="W200" s="292"/>
      <c r="X200" s="15"/>
      <c r="Y200" s="322"/>
      <c r="Z200" s="275"/>
      <c r="AA200" s="277"/>
      <c r="AB200" s="94"/>
      <c r="AC200" s="514">
        <v>3.0</v>
      </c>
      <c r="AD200" s="393" t="s">
        <v>536</v>
      </c>
      <c r="AE200" s="261" t="s">
        <v>787</v>
      </c>
      <c r="AG200" s="263">
        <v>2.038</v>
      </c>
      <c r="AH200" s="112"/>
      <c r="AI200" s="337"/>
      <c r="AJ200" s="67"/>
      <c r="AK200" s="67"/>
    </row>
    <row r="201">
      <c r="A201" s="60"/>
      <c r="B201" s="55"/>
      <c r="C201" s="102" t="s">
        <v>613</v>
      </c>
      <c r="D201" s="47"/>
      <c r="E201" s="90">
        <v>22.0</v>
      </c>
      <c r="F201" s="91" t="s">
        <v>18</v>
      </c>
      <c r="H201" s="296"/>
      <c r="I201" s="296"/>
      <c r="J201" s="13"/>
      <c r="K201" s="55"/>
      <c r="L201" s="102" t="s">
        <v>614</v>
      </c>
      <c r="M201" s="47"/>
      <c r="N201" s="90">
        <v>30.0</v>
      </c>
      <c r="O201" s="91" t="s">
        <v>18</v>
      </c>
      <c r="Q201" s="296"/>
      <c r="R201" s="296"/>
      <c r="S201" s="13"/>
      <c r="T201" s="55"/>
      <c r="U201" s="102" t="s">
        <v>615</v>
      </c>
      <c r="V201" s="47"/>
      <c r="W201" s="90">
        <v>30.0</v>
      </c>
      <c r="X201" s="91" t="s">
        <v>18</v>
      </c>
      <c r="Z201" s="296"/>
      <c r="AA201" s="296"/>
      <c r="AB201" s="195"/>
      <c r="AC201" s="514">
        <v>4.0</v>
      </c>
      <c r="AD201" s="393" t="s">
        <v>535</v>
      </c>
      <c r="AE201" s="261" t="s">
        <v>778</v>
      </c>
      <c r="AG201" s="263">
        <v>2.0</v>
      </c>
      <c r="AH201" s="112"/>
      <c r="AI201" s="337"/>
      <c r="AJ201" s="67"/>
      <c r="AK201" s="67"/>
    </row>
    <row r="202">
      <c r="A202" s="60"/>
      <c r="B202" s="117"/>
      <c r="C202" s="443" t="s">
        <v>22</v>
      </c>
      <c r="D202" s="113" t="s">
        <v>23</v>
      </c>
      <c r="E202" s="113" t="s">
        <v>24</v>
      </c>
      <c r="F202" s="117" t="s">
        <v>25</v>
      </c>
      <c r="G202" s="118" t="s">
        <v>26</v>
      </c>
      <c r="H202" s="62" t="s">
        <v>86</v>
      </c>
      <c r="I202" s="62" t="s">
        <v>87</v>
      </c>
      <c r="J202" s="13"/>
      <c r="K202" s="117"/>
      <c r="L202" s="443" t="s">
        <v>22</v>
      </c>
      <c r="M202" s="113" t="s">
        <v>23</v>
      </c>
      <c r="N202" s="113" t="s">
        <v>24</v>
      </c>
      <c r="O202" s="117" t="s">
        <v>25</v>
      </c>
      <c r="P202" s="118" t="s">
        <v>26</v>
      </c>
      <c r="Q202" s="62"/>
      <c r="R202" s="62"/>
      <c r="S202" s="13"/>
      <c r="T202" s="444"/>
      <c r="U202" s="443" t="s">
        <v>22</v>
      </c>
      <c r="V202" s="113" t="s">
        <v>23</v>
      </c>
      <c r="W202" s="113" t="s">
        <v>24</v>
      </c>
      <c r="X202" s="117" t="s">
        <v>25</v>
      </c>
      <c r="Y202" s="118" t="s">
        <v>26</v>
      </c>
      <c r="Z202" s="62"/>
      <c r="AA202" s="62"/>
      <c r="AB202" s="94"/>
      <c r="AC202" s="514"/>
      <c r="AD202" s="393"/>
      <c r="AE202" s="261"/>
      <c r="AG202" s="263"/>
      <c r="AH202" s="112"/>
      <c r="AI202" s="468"/>
      <c r="AJ202" s="67"/>
      <c r="AK202" s="67"/>
    </row>
    <row r="203">
      <c r="A203" s="60"/>
      <c r="B203" s="402" t="s">
        <v>113</v>
      </c>
      <c r="C203" s="319" t="s">
        <v>617</v>
      </c>
      <c r="D203" s="321">
        <v>22.0</v>
      </c>
      <c r="E203" s="321">
        <v>54.0</v>
      </c>
      <c r="F203" s="120">
        <v>48.0</v>
      </c>
      <c r="G203" s="322">
        <f t="shared" ref="G203:G207" si="100">SUM(E203/D203)</f>
        <v>2.454545455</v>
      </c>
      <c r="H203" s="67"/>
      <c r="I203" s="67"/>
      <c r="J203" s="13"/>
      <c r="K203" s="454" t="s">
        <v>113</v>
      </c>
      <c r="L203" s="319" t="s">
        <v>1050</v>
      </c>
      <c r="M203" s="321">
        <v>30.0</v>
      </c>
      <c r="N203" s="321">
        <v>75.0</v>
      </c>
      <c r="O203" s="120">
        <v>62.0</v>
      </c>
      <c r="P203" s="322">
        <f t="shared" ref="P203:P207" si="101">SUM(N203/M203)</f>
        <v>2.5</v>
      </c>
      <c r="Q203" s="67"/>
      <c r="R203" s="67"/>
      <c r="S203" s="13"/>
      <c r="T203" s="450" t="s">
        <v>113</v>
      </c>
      <c r="U203" s="319" t="s">
        <v>1051</v>
      </c>
      <c r="V203" s="321">
        <v>30.0</v>
      </c>
      <c r="W203" s="321">
        <v>73.0</v>
      </c>
      <c r="X203" s="120">
        <v>54.0</v>
      </c>
      <c r="Y203" s="322">
        <f t="shared" ref="Y203:Y208" si="102">SUM(W203/V203)</f>
        <v>2.433333333</v>
      </c>
      <c r="Z203" s="67"/>
      <c r="AA203" s="67"/>
      <c r="AB203" s="94"/>
      <c r="AC203" s="514"/>
      <c r="AD203" s="393"/>
      <c r="AE203" s="261"/>
      <c r="AG203" s="263"/>
      <c r="AH203" s="112"/>
      <c r="AI203" s="468"/>
      <c r="AJ203" s="67"/>
      <c r="AK203" s="67"/>
    </row>
    <row r="204">
      <c r="A204" s="60"/>
      <c r="B204" s="450">
        <v>2.0</v>
      </c>
      <c r="C204" s="319" t="s">
        <v>1052</v>
      </c>
      <c r="D204" s="321">
        <v>22.0</v>
      </c>
      <c r="E204" s="321">
        <v>51.0</v>
      </c>
      <c r="F204" s="120">
        <v>28.0</v>
      </c>
      <c r="G204" s="322">
        <f t="shared" si="100"/>
        <v>2.318181818</v>
      </c>
      <c r="H204" s="295">
        <f t="shared" ref="H204:H207" si="103">SUM(E204/E$201)</f>
        <v>2.318181818</v>
      </c>
      <c r="I204" s="295">
        <f t="shared" ref="I204:I207" si="104">SUM(((E$201-D204)*3)+E204)/E$201</f>
        <v>2.318181818</v>
      </c>
      <c r="J204" s="13"/>
      <c r="K204" s="402">
        <v>2.0</v>
      </c>
      <c r="L204" s="319" t="s">
        <v>1053</v>
      </c>
      <c r="M204" s="321">
        <v>30.0</v>
      </c>
      <c r="N204" s="321">
        <v>71.0</v>
      </c>
      <c r="O204" s="120">
        <v>56.0</v>
      </c>
      <c r="P204" s="322">
        <f t="shared" si="101"/>
        <v>2.366666667</v>
      </c>
      <c r="Q204" s="67"/>
      <c r="R204" s="67"/>
      <c r="S204" s="13"/>
      <c r="T204" s="450">
        <v>2.0</v>
      </c>
      <c r="U204" s="319" t="s">
        <v>1054</v>
      </c>
      <c r="V204" s="321">
        <v>30.0</v>
      </c>
      <c r="W204" s="321">
        <v>61.0</v>
      </c>
      <c r="X204" s="120">
        <v>25.0</v>
      </c>
      <c r="Y204" s="322">
        <f t="shared" si="102"/>
        <v>2.033333333</v>
      </c>
      <c r="Z204" s="67"/>
      <c r="AA204" s="67"/>
      <c r="AB204" s="94"/>
      <c r="AC204" s="518"/>
      <c r="AD204" s="519"/>
      <c r="AE204" s="520"/>
      <c r="AF204" s="42"/>
      <c r="AG204" s="521"/>
      <c r="AH204" s="43"/>
      <c r="AI204" s="522"/>
      <c r="AJ204" s="67"/>
      <c r="AK204" s="67"/>
    </row>
    <row r="205">
      <c r="A205" s="60"/>
      <c r="B205" s="450">
        <v>3.0</v>
      </c>
      <c r="C205" s="319" t="s">
        <v>1055</v>
      </c>
      <c r="D205" s="321">
        <v>22.0</v>
      </c>
      <c r="E205" s="321">
        <v>45.0</v>
      </c>
      <c r="F205" s="120">
        <v>33.0</v>
      </c>
      <c r="G205" s="322">
        <f t="shared" si="100"/>
        <v>2.045454545</v>
      </c>
      <c r="H205" s="295">
        <f t="shared" si="103"/>
        <v>2.045454545</v>
      </c>
      <c r="I205" s="295">
        <f t="shared" si="104"/>
        <v>2.045454545</v>
      </c>
      <c r="J205" s="13"/>
      <c r="K205" s="450">
        <v>3.0</v>
      </c>
      <c r="L205" s="319" t="s">
        <v>1056</v>
      </c>
      <c r="M205" s="321">
        <v>30.0</v>
      </c>
      <c r="N205" s="321">
        <v>63.0</v>
      </c>
      <c r="O205" s="120">
        <v>50.0</v>
      </c>
      <c r="P205" s="322">
        <f t="shared" si="101"/>
        <v>2.1</v>
      </c>
      <c r="Q205" s="67"/>
      <c r="R205" s="67"/>
      <c r="S205" s="13"/>
      <c r="T205" s="450">
        <v>3.0</v>
      </c>
      <c r="U205" s="319" t="s">
        <v>1057</v>
      </c>
      <c r="V205" s="321">
        <v>30.0</v>
      </c>
      <c r="W205" s="321">
        <v>58.0</v>
      </c>
      <c r="X205" s="120">
        <v>31.0</v>
      </c>
      <c r="Y205" s="322">
        <f t="shared" si="102"/>
        <v>1.933333333</v>
      </c>
      <c r="Z205" s="67"/>
      <c r="AA205" s="67"/>
      <c r="AB205" s="94"/>
      <c r="AC205" s="292"/>
      <c r="AD205" s="451"/>
      <c r="AE205" s="451"/>
      <c r="AF205" s="451"/>
      <c r="AG205" s="451"/>
      <c r="AH205" s="451"/>
      <c r="AI205" s="67"/>
      <c r="AJ205" s="67"/>
      <c r="AK205" s="67"/>
    </row>
    <row r="206">
      <c r="A206" s="60"/>
      <c r="B206" s="450">
        <v>4.0</v>
      </c>
      <c r="C206" s="319" t="s">
        <v>1058</v>
      </c>
      <c r="D206" s="321">
        <v>22.0</v>
      </c>
      <c r="E206" s="321">
        <v>38.0</v>
      </c>
      <c r="F206" s="120">
        <v>12.0</v>
      </c>
      <c r="G206" s="322">
        <f t="shared" si="100"/>
        <v>1.727272727</v>
      </c>
      <c r="H206" s="295">
        <f t="shared" si="103"/>
        <v>1.727272727</v>
      </c>
      <c r="I206" s="295">
        <f t="shared" si="104"/>
        <v>1.727272727</v>
      </c>
      <c r="J206" s="13"/>
      <c r="K206" s="450">
        <v>4.0</v>
      </c>
      <c r="L206" s="319" t="s">
        <v>1059</v>
      </c>
      <c r="M206" s="321">
        <v>30.0</v>
      </c>
      <c r="N206" s="321">
        <v>57.0</v>
      </c>
      <c r="O206" s="120">
        <v>30.0</v>
      </c>
      <c r="P206" s="322">
        <f t="shared" si="101"/>
        <v>1.9</v>
      </c>
      <c r="Q206" s="67"/>
      <c r="R206" s="67"/>
      <c r="S206" s="13"/>
      <c r="T206" s="450">
        <v>4.0</v>
      </c>
      <c r="U206" s="319" t="s">
        <v>1060</v>
      </c>
      <c r="V206" s="321">
        <v>30.0</v>
      </c>
      <c r="W206" s="321">
        <v>56.0</v>
      </c>
      <c r="X206" s="120">
        <v>19.0</v>
      </c>
      <c r="Y206" s="322">
        <f t="shared" si="102"/>
        <v>1.866666667</v>
      </c>
      <c r="Z206" s="67"/>
      <c r="AA206" s="67"/>
      <c r="AB206" s="94"/>
      <c r="AC206" s="292"/>
      <c r="AD206" s="451"/>
      <c r="AE206" s="451"/>
      <c r="AF206" s="451"/>
      <c r="AG206" s="451"/>
      <c r="AH206" s="451"/>
      <c r="AI206" s="67"/>
      <c r="AJ206" s="67"/>
      <c r="AK206" s="67"/>
    </row>
    <row r="207">
      <c r="A207" s="60"/>
      <c r="B207" s="450">
        <v>5.0</v>
      </c>
      <c r="C207" s="319" t="s">
        <v>1061</v>
      </c>
      <c r="D207" s="321">
        <v>22.0</v>
      </c>
      <c r="E207" s="321">
        <v>35.0</v>
      </c>
      <c r="F207" s="120">
        <v>10.0</v>
      </c>
      <c r="G207" s="322">
        <f t="shared" si="100"/>
        <v>1.590909091</v>
      </c>
      <c r="H207" s="295">
        <f t="shared" si="103"/>
        <v>1.590909091</v>
      </c>
      <c r="I207" s="295">
        <f t="shared" si="104"/>
        <v>1.590909091</v>
      </c>
      <c r="J207" s="13"/>
      <c r="K207" s="450">
        <v>5.0</v>
      </c>
      <c r="L207" s="319" t="s">
        <v>1062</v>
      </c>
      <c r="M207" s="321">
        <v>30.0</v>
      </c>
      <c r="N207" s="321">
        <v>56.0</v>
      </c>
      <c r="O207" s="120">
        <v>24.0</v>
      </c>
      <c r="P207" s="322">
        <f t="shared" si="101"/>
        <v>1.866666667</v>
      </c>
      <c r="Q207" s="295">
        <f>SUM(N207/N$201)</f>
        <v>1.866666667</v>
      </c>
      <c r="R207" s="295">
        <f>SUM(((N$201-M207)*3)+N207)/N$201</f>
        <v>1.866666667</v>
      </c>
      <c r="S207" s="13"/>
      <c r="T207" s="450">
        <v>5.0</v>
      </c>
      <c r="U207" s="319" t="s">
        <v>1063</v>
      </c>
      <c r="V207" s="321">
        <v>30.0</v>
      </c>
      <c r="W207" s="321">
        <v>51.0</v>
      </c>
      <c r="X207" s="120">
        <v>24.0</v>
      </c>
      <c r="Y207" s="308">
        <f t="shared" si="102"/>
        <v>1.7</v>
      </c>
      <c r="Z207" s="67"/>
      <c r="AA207" s="67"/>
      <c r="AB207" s="94"/>
      <c r="AC207" s="292"/>
      <c r="AD207" s="451"/>
      <c r="AE207" s="451"/>
      <c r="AF207" s="451"/>
      <c r="AG207" s="451"/>
      <c r="AH207" s="451"/>
      <c r="AI207" s="67"/>
      <c r="AJ207" s="67"/>
      <c r="AK207" s="67"/>
    </row>
    <row r="208">
      <c r="A208" s="60"/>
      <c r="B208" s="292"/>
      <c r="C208" s="451"/>
      <c r="D208" s="292"/>
      <c r="E208" s="292"/>
      <c r="F208" s="15"/>
      <c r="G208" s="322"/>
      <c r="H208" s="480"/>
      <c r="I208" s="483"/>
      <c r="J208" s="13"/>
      <c r="K208" s="292"/>
      <c r="L208" s="451"/>
      <c r="M208" s="292"/>
      <c r="N208" s="292"/>
      <c r="O208" s="15"/>
      <c r="P208" s="322"/>
      <c r="Q208" s="480"/>
      <c r="R208" s="483"/>
      <c r="S208" s="13"/>
      <c r="T208" s="528">
        <v>9.0</v>
      </c>
      <c r="U208" s="516" t="s">
        <v>619</v>
      </c>
      <c r="V208" s="517">
        <v>30.0</v>
      </c>
      <c r="W208" s="517">
        <v>45.0</v>
      </c>
      <c r="X208" s="487">
        <v>7.0</v>
      </c>
      <c r="Y208" s="322">
        <f t="shared" si="102"/>
        <v>1.5</v>
      </c>
      <c r="Z208" s="67"/>
      <c r="AA208" s="67"/>
      <c r="AB208" s="94"/>
      <c r="AC208" s="292"/>
      <c r="AD208" s="451"/>
      <c r="AE208" s="451"/>
      <c r="AF208" s="451"/>
      <c r="AG208" s="451"/>
      <c r="AH208" s="451"/>
      <c r="AI208" s="67"/>
      <c r="AJ208" s="67"/>
      <c r="AK208" s="67"/>
    </row>
    <row r="209">
      <c r="A209" s="60"/>
      <c r="B209" s="292"/>
      <c r="C209" s="451"/>
      <c r="D209" s="292"/>
      <c r="E209" s="292"/>
      <c r="F209" s="15"/>
      <c r="G209" s="322"/>
      <c r="H209" s="480"/>
      <c r="I209" s="483"/>
      <c r="J209" s="13"/>
      <c r="K209" s="292"/>
      <c r="L209" s="451"/>
      <c r="M209" s="292"/>
      <c r="N209" s="292"/>
      <c r="O209" s="15"/>
      <c r="P209" s="322"/>
      <c r="Q209" s="480"/>
      <c r="R209" s="483"/>
      <c r="S209" s="13"/>
      <c r="T209" s="292"/>
      <c r="U209" s="451"/>
      <c r="V209" s="292"/>
      <c r="W209" s="292"/>
      <c r="X209" s="15"/>
      <c r="Y209" s="322"/>
      <c r="Z209" s="275"/>
      <c r="AA209" s="277"/>
      <c r="AB209" s="94"/>
      <c r="AC209" s="292"/>
      <c r="AD209" s="451"/>
      <c r="AE209" s="451"/>
      <c r="AF209" s="451"/>
      <c r="AG209" s="451"/>
      <c r="AH209" s="451"/>
      <c r="AI209" s="67"/>
      <c r="AJ209" s="67"/>
      <c r="AK209" s="67"/>
    </row>
    <row r="210">
      <c r="A210" s="60"/>
      <c r="B210" s="55"/>
      <c r="C210" s="102" t="s">
        <v>622</v>
      </c>
      <c r="D210" s="47"/>
      <c r="E210" s="90">
        <v>30.0</v>
      </c>
      <c r="F210" s="91" t="s">
        <v>18</v>
      </c>
      <c r="H210" s="296"/>
      <c r="I210" s="296"/>
      <c r="J210" s="13"/>
      <c r="K210" s="55"/>
      <c r="L210" s="102" t="s">
        <v>623</v>
      </c>
      <c r="M210" s="47"/>
      <c r="N210" s="90">
        <v>32.0</v>
      </c>
      <c r="O210" s="91" t="s">
        <v>18</v>
      </c>
      <c r="Q210" s="296"/>
      <c r="R210" s="296"/>
      <c r="S210" s="13"/>
      <c r="T210" s="55"/>
      <c r="U210" s="102" t="s">
        <v>624</v>
      </c>
      <c r="V210" s="47"/>
      <c r="W210" s="90">
        <v>22.0</v>
      </c>
      <c r="X210" s="91" t="s">
        <v>18</v>
      </c>
      <c r="Z210" s="296"/>
      <c r="AA210" s="296"/>
      <c r="AB210" s="94"/>
      <c r="AC210" s="14"/>
      <c r="AD210" s="451"/>
      <c r="AE210" s="451"/>
      <c r="AF210" s="451"/>
      <c r="AG210" s="451"/>
      <c r="AH210" s="451"/>
      <c r="AI210" s="67"/>
      <c r="AJ210" s="67"/>
      <c r="AK210" s="67"/>
    </row>
    <row r="211">
      <c r="A211" s="60"/>
      <c r="B211" s="444"/>
      <c r="C211" s="443" t="s">
        <v>1064</v>
      </c>
      <c r="D211" s="113" t="s">
        <v>23</v>
      </c>
      <c r="E211" s="113" t="s">
        <v>24</v>
      </c>
      <c r="F211" s="117" t="s">
        <v>25</v>
      </c>
      <c r="G211" s="118" t="s">
        <v>26</v>
      </c>
      <c r="H211" s="62" t="s">
        <v>86</v>
      </c>
      <c r="I211" s="62" t="s">
        <v>87</v>
      </c>
      <c r="J211" s="13"/>
      <c r="K211" s="117"/>
      <c r="L211" s="443" t="s">
        <v>285</v>
      </c>
      <c r="M211" s="113" t="s">
        <v>23</v>
      </c>
      <c r="N211" s="113" t="s">
        <v>24</v>
      </c>
      <c r="O211" s="117" t="s">
        <v>25</v>
      </c>
      <c r="P211" s="118" t="s">
        <v>26</v>
      </c>
      <c r="Q211" s="62" t="s">
        <v>86</v>
      </c>
      <c r="R211" s="62" t="s">
        <v>87</v>
      </c>
      <c r="S211" s="13"/>
      <c r="T211" s="117"/>
      <c r="U211" s="443" t="s">
        <v>1065</v>
      </c>
      <c r="V211" s="113" t="s">
        <v>23</v>
      </c>
      <c r="W211" s="113" t="s">
        <v>24</v>
      </c>
      <c r="X211" s="117" t="s">
        <v>25</v>
      </c>
      <c r="Y211" s="118" t="s">
        <v>26</v>
      </c>
      <c r="Z211" s="62" t="s">
        <v>86</v>
      </c>
      <c r="AA211" s="62" t="s">
        <v>87</v>
      </c>
      <c r="AB211" s="94"/>
      <c r="AC211" s="117"/>
      <c r="AD211" s="451"/>
      <c r="AE211" s="451"/>
      <c r="AF211" s="451"/>
      <c r="AG211" s="451"/>
      <c r="AH211" s="451"/>
      <c r="AI211" s="67"/>
      <c r="AJ211" s="67"/>
      <c r="AK211" s="67"/>
    </row>
    <row r="212">
      <c r="A212" s="60"/>
      <c r="B212" s="450">
        <v>1.0</v>
      </c>
      <c r="C212" s="319" t="s">
        <v>1066</v>
      </c>
      <c r="D212" s="321">
        <v>29.0</v>
      </c>
      <c r="E212" s="321">
        <v>61.0</v>
      </c>
      <c r="F212" s="120">
        <v>39.0</v>
      </c>
      <c r="G212" s="322">
        <f t="shared" ref="G212:G216" si="105">SUM(E212/D212)</f>
        <v>2.103448276</v>
      </c>
      <c r="H212" s="67">
        <f t="shared" ref="H212:H216" si="106">SUM(E212/E$210)</f>
        <v>2.033333333</v>
      </c>
      <c r="I212" s="67">
        <f t="shared" ref="I212:I216" si="107">SUM(((E$210-D212)*3)+E212)/E$210</f>
        <v>2.133333333</v>
      </c>
      <c r="J212" s="13"/>
      <c r="K212" s="454">
        <v>1.0</v>
      </c>
      <c r="L212" s="319" t="s">
        <v>969</v>
      </c>
      <c r="M212" s="321">
        <v>32.0</v>
      </c>
      <c r="N212" s="321">
        <v>78.0</v>
      </c>
      <c r="O212" s="120">
        <v>66.0</v>
      </c>
      <c r="P212" s="322">
        <f t="shared" ref="P212:P216" si="108">SUM(N212/M212)</f>
        <v>2.4375</v>
      </c>
      <c r="Q212" s="67"/>
      <c r="R212" s="67"/>
      <c r="S212" s="16"/>
      <c r="T212" s="527" t="s">
        <v>113</v>
      </c>
      <c r="U212" s="319" t="s">
        <v>627</v>
      </c>
      <c r="V212" s="321">
        <v>21.0</v>
      </c>
      <c r="W212" s="321">
        <v>58.0</v>
      </c>
      <c r="X212" s="120">
        <v>85.0</v>
      </c>
      <c r="Y212" s="322">
        <f t="shared" ref="Y212:Y217" si="109">SUM(W212/V212)</f>
        <v>2.761904762</v>
      </c>
      <c r="Z212" s="67">
        <f t="shared" ref="Z212:Z213" si="110">SUM(W212/W$210)</f>
        <v>2.636363636</v>
      </c>
      <c r="AA212" s="67">
        <f t="shared" ref="AA212:AA213" si="111">SUM(((W$210-V212)*3)+W212)/W$210</f>
        <v>2.772727273</v>
      </c>
      <c r="AB212" s="94"/>
      <c r="AC212" s="292"/>
      <c r="AD212" s="451"/>
      <c r="AE212" s="451"/>
      <c r="AF212" s="451"/>
      <c r="AG212" s="451"/>
      <c r="AH212" s="451"/>
      <c r="AI212" s="67"/>
      <c r="AJ212" s="67"/>
      <c r="AK212" s="67"/>
    </row>
    <row r="213">
      <c r="A213" s="60"/>
      <c r="B213" s="450">
        <v>2.0</v>
      </c>
      <c r="C213" s="319" t="s">
        <v>1067</v>
      </c>
      <c r="D213" s="321">
        <v>29.0</v>
      </c>
      <c r="E213" s="321">
        <v>61.0</v>
      </c>
      <c r="F213" s="120">
        <v>27.0</v>
      </c>
      <c r="G213" s="322">
        <f t="shared" si="105"/>
        <v>2.103448276</v>
      </c>
      <c r="H213" s="67">
        <f t="shared" si="106"/>
        <v>2.033333333</v>
      </c>
      <c r="I213" s="67">
        <f t="shared" si="107"/>
        <v>2.133333333</v>
      </c>
      <c r="J213" s="13"/>
      <c r="K213" s="454">
        <v>2.0</v>
      </c>
      <c r="L213" s="319" t="s">
        <v>632</v>
      </c>
      <c r="M213" s="321">
        <v>31.0</v>
      </c>
      <c r="N213" s="321">
        <v>76.0</v>
      </c>
      <c r="O213" s="120">
        <v>59.0</v>
      </c>
      <c r="P213" s="322">
        <f t="shared" si="108"/>
        <v>2.451612903</v>
      </c>
      <c r="Q213" s="67">
        <f>SUM(N213/N$210)</f>
        <v>2.375</v>
      </c>
      <c r="R213" s="67">
        <f>SUM(((N$210-M213)*3)+N213)/N$210</f>
        <v>2.46875</v>
      </c>
      <c r="S213" s="13"/>
      <c r="T213" s="450">
        <v>2.0</v>
      </c>
      <c r="U213" s="319" t="s">
        <v>1068</v>
      </c>
      <c r="V213" s="321">
        <v>21.0</v>
      </c>
      <c r="W213" s="321">
        <v>54.0</v>
      </c>
      <c r="X213" s="120">
        <v>42.0</v>
      </c>
      <c r="Y213" s="322">
        <f t="shared" si="109"/>
        <v>2.571428571</v>
      </c>
      <c r="Z213" s="67">
        <f t="shared" si="110"/>
        <v>2.454545455</v>
      </c>
      <c r="AA213" s="67">
        <f t="shared" si="111"/>
        <v>2.590909091</v>
      </c>
      <c r="AB213" s="94"/>
      <c r="AC213" s="292"/>
      <c r="AD213" s="451"/>
      <c r="AE213" s="451"/>
      <c r="AF213" s="451"/>
      <c r="AG213" s="451"/>
      <c r="AH213" s="451"/>
      <c r="AI213" s="67"/>
      <c r="AJ213" s="67"/>
      <c r="AK213" s="67"/>
    </row>
    <row r="214">
      <c r="A214" s="60"/>
      <c r="B214" s="450">
        <v>3.0</v>
      </c>
      <c r="C214" s="319" t="s">
        <v>1069</v>
      </c>
      <c r="D214" s="321">
        <v>29.0</v>
      </c>
      <c r="E214" s="321">
        <v>54.0</v>
      </c>
      <c r="F214" s="120">
        <v>17.0</v>
      </c>
      <c r="G214" s="322">
        <f t="shared" si="105"/>
        <v>1.862068966</v>
      </c>
      <c r="H214" s="67">
        <f t="shared" si="106"/>
        <v>1.8</v>
      </c>
      <c r="I214" s="67">
        <f t="shared" si="107"/>
        <v>1.9</v>
      </c>
      <c r="J214" s="13"/>
      <c r="K214" s="454">
        <v>3.0</v>
      </c>
      <c r="L214" s="319" t="s">
        <v>629</v>
      </c>
      <c r="M214" s="321">
        <v>32.0</v>
      </c>
      <c r="N214" s="321">
        <v>69.0</v>
      </c>
      <c r="O214" s="120">
        <v>76.0</v>
      </c>
      <c r="P214" s="322">
        <f t="shared" si="108"/>
        <v>2.15625</v>
      </c>
      <c r="Q214" s="67"/>
      <c r="R214" s="67"/>
      <c r="S214" s="13"/>
      <c r="T214" s="450">
        <v>3.0</v>
      </c>
      <c r="U214" s="319" t="s">
        <v>1070</v>
      </c>
      <c r="V214" s="321">
        <v>22.0</v>
      </c>
      <c r="W214" s="321">
        <v>45.0</v>
      </c>
      <c r="X214" s="120">
        <v>36.0</v>
      </c>
      <c r="Y214" s="322">
        <f t="shared" si="109"/>
        <v>2.045454545</v>
      </c>
      <c r="Z214" s="67"/>
      <c r="AA214" s="67"/>
      <c r="AB214" s="94"/>
      <c r="AC214" s="292"/>
      <c r="AD214" s="451"/>
      <c r="AE214" s="451"/>
      <c r="AF214" s="451"/>
      <c r="AG214" s="451"/>
      <c r="AH214" s="451"/>
      <c r="AI214" s="67"/>
      <c r="AJ214" s="67"/>
      <c r="AK214" s="67"/>
    </row>
    <row r="215">
      <c r="A215" s="60"/>
      <c r="B215" s="450">
        <v>4.0</v>
      </c>
      <c r="C215" s="319" t="s">
        <v>1071</v>
      </c>
      <c r="D215" s="321">
        <v>28.0</v>
      </c>
      <c r="E215" s="321">
        <v>52.0</v>
      </c>
      <c r="F215" s="120">
        <v>21.0</v>
      </c>
      <c r="G215" s="322">
        <f t="shared" si="105"/>
        <v>1.857142857</v>
      </c>
      <c r="H215" s="67">
        <f t="shared" si="106"/>
        <v>1.733333333</v>
      </c>
      <c r="I215" s="67">
        <f t="shared" si="107"/>
        <v>1.933333333</v>
      </c>
      <c r="J215" s="13"/>
      <c r="K215" s="513">
        <v>4.0</v>
      </c>
      <c r="L215" s="319" t="s">
        <v>631</v>
      </c>
      <c r="M215" s="321">
        <v>32.0</v>
      </c>
      <c r="N215" s="321">
        <v>64.0</v>
      </c>
      <c r="O215" s="120">
        <v>52.0</v>
      </c>
      <c r="P215" s="322">
        <f t="shared" si="108"/>
        <v>2</v>
      </c>
      <c r="Q215" s="67"/>
      <c r="R215" s="67"/>
      <c r="S215" s="13"/>
      <c r="T215" s="450">
        <v>4.0</v>
      </c>
      <c r="U215" s="319" t="s">
        <v>1072</v>
      </c>
      <c r="V215" s="321">
        <v>22.0</v>
      </c>
      <c r="W215" s="321">
        <v>45.0</v>
      </c>
      <c r="X215" s="120">
        <v>23.0</v>
      </c>
      <c r="Y215" s="322">
        <f t="shared" si="109"/>
        <v>2.045454545</v>
      </c>
      <c r="Z215" s="295">
        <f>SUM(W215/W$210)</f>
        <v>2.045454545</v>
      </c>
      <c r="AA215" s="295">
        <f>SUM(((W$210-V215)*3)+W215)/W$210</f>
        <v>2.045454545</v>
      </c>
      <c r="AB215" s="94"/>
      <c r="AC215" s="292"/>
      <c r="AD215" s="451"/>
      <c r="AE215" s="451"/>
      <c r="AF215" s="451"/>
      <c r="AG215" s="451"/>
      <c r="AH215" s="451"/>
      <c r="AI215" s="67"/>
      <c r="AJ215" s="67"/>
      <c r="AK215" s="67"/>
    </row>
    <row r="216">
      <c r="A216" s="60"/>
      <c r="B216" s="450">
        <v>5.0</v>
      </c>
      <c r="C216" s="319" t="s">
        <v>1073</v>
      </c>
      <c r="D216" s="321">
        <v>29.0</v>
      </c>
      <c r="E216" s="321">
        <v>51.0</v>
      </c>
      <c r="F216" s="120">
        <v>6.0</v>
      </c>
      <c r="G216" s="322">
        <f t="shared" si="105"/>
        <v>1.75862069</v>
      </c>
      <c r="H216" s="67">
        <f t="shared" si="106"/>
        <v>1.7</v>
      </c>
      <c r="I216" s="67">
        <f t="shared" si="107"/>
        <v>1.8</v>
      </c>
      <c r="J216" s="13"/>
      <c r="K216" s="450">
        <v>5.0</v>
      </c>
      <c r="L216" s="319" t="s">
        <v>1074</v>
      </c>
      <c r="M216" s="321">
        <v>32.0</v>
      </c>
      <c r="N216" s="321">
        <v>59.0</v>
      </c>
      <c r="O216" s="120">
        <v>27.0</v>
      </c>
      <c r="P216" s="322">
        <f t="shared" si="108"/>
        <v>1.84375</v>
      </c>
      <c r="Q216" s="295">
        <f>SUM(N216/N$210)</f>
        <v>1.84375</v>
      </c>
      <c r="R216" s="295">
        <f>SUM(((N$210-M216)*3)+N216)/N$210</f>
        <v>1.84375</v>
      </c>
      <c r="S216" s="13"/>
      <c r="T216" s="450">
        <v>5.0</v>
      </c>
      <c r="U216" s="319" t="s">
        <v>1075</v>
      </c>
      <c r="V216" s="321">
        <v>22.0</v>
      </c>
      <c r="W216" s="321">
        <v>43.0</v>
      </c>
      <c r="X216" s="120">
        <v>18.0</v>
      </c>
      <c r="Y216" s="322">
        <f t="shared" si="109"/>
        <v>1.954545455</v>
      </c>
      <c r="Z216" s="67"/>
      <c r="AA216" s="67"/>
      <c r="AB216" s="94"/>
      <c r="AC216" s="292"/>
      <c r="AD216" s="451"/>
      <c r="AE216" s="451"/>
      <c r="AF216" s="451"/>
      <c r="AG216" s="451"/>
      <c r="AH216" s="451"/>
      <c r="AI216" s="67"/>
      <c r="AJ216" s="67"/>
      <c r="AK216" s="67"/>
    </row>
    <row r="217">
      <c r="A217" s="60"/>
      <c r="B217" s="292"/>
      <c r="C217" s="451"/>
      <c r="D217" s="292"/>
      <c r="E217" s="292"/>
      <c r="F217" s="15"/>
      <c r="G217" s="322"/>
      <c r="H217" s="480"/>
      <c r="I217" s="483"/>
      <c r="J217" s="13"/>
      <c r="K217" s="292"/>
      <c r="L217" s="451"/>
      <c r="M217" s="292"/>
      <c r="N217" s="292"/>
      <c r="O217" s="15"/>
      <c r="P217" s="322"/>
      <c r="Q217" s="480"/>
      <c r="R217" s="483"/>
      <c r="S217" s="13"/>
      <c r="T217" s="515">
        <v>6.0</v>
      </c>
      <c r="U217" s="516" t="s">
        <v>630</v>
      </c>
      <c r="V217" s="517">
        <v>22.0</v>
      </c>
      <c r="W217" s="517">
        <v>36.0</v>
      </c>
      <c r="X217" s="487">
        <v>0.0</v>
      </c>
      <c r="Y217" s="512">
        <f t="shared" si="109"/>
        <v>1.636363636</v>
      </c>
      <c r="Z217" s="67"/>
      <c r="AA217" s="67"/>
      <c r="AB217" s="94"/>
      <c r="AC217" s="292"/>
      <c r="AD217" s="451"/>
      <c r="AE217" s="451"/>
      <c r="AF217" s="451"/>
      <c r="AG217" s="451"/>
      <c r="AH217" s="451"/>
      <c r="AI217" s="67"/>
      <c r="AJ217" s="67"/>
      <c r="AK217" s="67"/>
    </row>
    <row r="218">
      <c r="A218" s="60"/>
      <c r="B218" s="292"/>
      <c r="C218" s="451"/>
      <c r="D218" s="292"/>
      <c r="E218" s="292"/>
      <c r="F218" s="15"/>
      <c r="G218" s="322"/>
      <c r="H218" s="480"/>
      <c r="I218" s="483"/>
      <c r="J218" s="13"/>
      <c r="K218" s="292"/>
      <c r="L218" s="451"/>
      <c r="M218" s="292"/>
      <c r="N218" s="292"/>
      <c r="O218" s="15"/>
      <c r="P218" s="322"/>
      <c r="Q218" s="480"/>
      <c r="R218" s="483"/>
      <c r="S218" s="13"/>
      <c r="T218" s="292"/>
      <c r="U218" s="451"/>
      <c r="V218" s="292"/>
      <c r="W218" s="292"/>
      <c r="X218" s="15"/>
      <c r="Y218" s="322"/>
      <c r="Z218" s="275"/>
      <c r="AA218" s="277"/>
      <c r="AB218" s="94"/>
      <c r="AC218" s="292"/>
      <c r="AD218" s="451"/>
      <c r="AE218" s="451"/>
      <c r="AF218" s="451"/>
      <c r="AG218" s="451"/>
      <c r="AH218" s="451"/>
      <c r="AI218" s="67"/>
      <c r="AJ218" s="67"/>
      <c r="AK218" s="67"/>
    </row>
    <row r="219">
      <c r="A219" s="60"/>
      <c r="B219" s="55"/>
      <c r="C219" s="102" t="s">
        <v>633</v>
      </c>
      <c r="D219" s="47"/>
      <c r="E219" s="90">
        <v>30.0</v>
      </c>
      <c r="F219" s="91" t="s">
        <v>18</v>
      </c>
      <c r="H219" s="296"/>
      <c r="I219" s="296"/>
      <c r="J219" s="13"/>
      <c r="K219" s="55"/>
      <c r="L219" s="102" t="s">
        <v>634</v>
      </c>
      <c r="M219" s="47"/>
      <c r="N219" s="90">
        <v>28.0</v>
      </c>
      <c r="O219" s="91" t="s">
        <v>18</v>
      </c>
      <c r="Q219" s="296"/>
      <c r="R219" s="296"/>
      <c r="S219" s="13"/>
      <c r="T219" s="55"/>
      <c r="U219" s="102" t="s">
        <v>636</v>
      </c>
      <c r="V219" s="47"/>
      <c r="W219" s="90">
        <v>28.0</v>
      </c>
      <c r="X219" s="91" t="s">
        <v>18</v>
      </c>
      <c r="Z219" s="296"/>
      <c r="AA219" s="296"/>
      <c r="AB219" s="94"/>
      <c r="AC219" s="14"/>
      <c r="AD219" s="451"/>
      <c r="AE219" s="451"/>
      <c r="AF219" s="451"/>
      <c r="AG219" s="451"/>
      <c r="AH219" s="451"/>
      <c r="AI219" s="67"/>
      <c r="AJ219" s="67"/>
      <c r="AK219" s="67"/>
    </row>
    <row r="220">
      <c r="A220" s="60"/>
      <c r="B220" s="444"/>
      <c r="C220" s="443" t="s">
        <v>801</v>
      </c>
      <c r="D220" s="113" t="s">
        <v>23</v>
      </c>
      <c r="E220" s="113" t="s">
        <v>24</v>
      </c>
      <c r="F220" s="117" t="s">
        <v>25</v>
      </c>
      <c r="G220" s="118" t="s">
        <v>26</v>
      </c>
      <c r="H220" s="62" t="s">
        <v>86</v>
      </c>
      <c r="I220" s="62" t="s">
        <v>87</v>
      </c>
      <c r="J220" s="13"/>
      <c r="K220" s="444"/>
      <c r="L220" s="443" t="s">
        <v>1076</v>
      </c>
      <c r="M220" s="113" t="s">
        <v>23</v>
      </c>
      <c r="N220" s="113" t="s">
        <v>24</v>
      </c>
      <c r="O220" s="117" t="s">
        <v>25</v>
      </c>
      <c r="P220" s="118" t="s">
        <v>26</v>
      </c>
      <c r="Q220" s="62" t="s">
        <v>86</v>
      </c>
      <c r="R220" s="62" t="s">
        <v>87</v>
      </c>
      <c r="S220" s="13"/>
      <c r="T220" s="444"/>
      <c r="U220" s="443" t="s">
        <v>22</v>
      </c>
      <c r="V220" s="113" t="s">
        <v>23</v>
      </c>
      <c r="W220" s="113" t="s">
        <v>24</v>
      </c>
      <c r="X220" s="117" t="s">
        <v>25</v>
      </c>
      <c r="Y220" s="118" t="s">
        <v>26</v>
      </c>
      <c r="Z220" s="62"/>
      <c r="AA220" s="62"/>
      <c r="AB220" s="94"/>
      <c r="AC220" s="117"/>
      <c r="AD220" s="451"/>
      <c r="AE220" s="451"/>
      <c r="AF220" s="451"/>
      <c r="AG220" s="451"/>
      <c r="AH220" s="451"/>
      <c r="AI220" s="67"/>
      <c r="AJ220" s="67"/>
      <c r="AK220" s="67"/>
    </row>
    <row r="221">
      <c r="A221" s="60"/>
      <c r="B221" s="450">
        <v>1.0</v>
      </c>
      <c r="C221" s="319" t="s">
        <v>1077</v>
      </c>
      <c r="D221" s="321">
        <v>27.0</v>
      </c>
      <c r="E221" s="321">
        <v>70.0</v>
      </c>
      <c r="F221" s="120">
        <v>59.0</v>
      </c>
      <c r="G221" s="322">
        <f t="shared" ref="G221:G225" si="112">SUM(E221/D221)</f>
        <v>2.592592593</v>
      </c>
      <c r="H221" s="67">
        <f t="shared" ref="H221:H223" si="113">SUM(E221/E$219)</f>
        <v>2.333333333</v>
      </c>
      <c r="I221" s="67">
        <f t="shared" ref="I221:I223" si="114">SUM(((E$219-D221)*3)+E221)/E$219</f>
        <v>2.633333333</v>
      </c>
      <c r="J221" s="13"/>
      <c r="K221" s="450">
        <v>1.0</v>
      </c>
      <c r="L221" s="319" t="s">
        <v>1078</v>
      </c>
      <c r="M221" s="321">
        <v>27.0</v>
      </c>
      <c r="N221" s="321">
        <v>65.0</v>
      </c>
      <c r="O221" s="120">
        <v>67.0</v>
      </c>
      <c r="P221" s="322">
        <f t="shared" ref="P221:P225" si="115">SUM(N221/M221)</f>
        <v>2.407407407</v>
      </c>
      <c r="Q221" s="67">
        <f t="shared" ref="Q221:Q222" si="116">SUM(N221/N$219)</f>
        <v>2.321428571</v>
      </c>
      <c r="R221" s="67">
        <f t="shared" ref="R221:R222" si="117">SUM(((N$219-M221)*3)+N221)/N$219</f>
        <v>2.428571429</v>
      </c>
      <c r="S221" s="13"/>
      <c r="T221" s="450" t="s">
        <v>113</v>
      </c>
      <c r="U221" s="319" t="s">
        <v>1079</v>
      </c>
      <c r="V221" s="321">
        <v>28.0</v>
      </c>
      <c r="W221" s="321">
        <v>72.0</v>
      </c>
      <c r="X221" s="120">
        <v>86.0</v>
      </c>
      <c r="Y221" s="322">
        <f t="shared" ref="Y221:Y225" si="118">SUM(W221/V221)</f>
        <v>2.571428571</v>
      </c>
      <c r="Z221" s="67"/>
      <c r="AA221" s="67"/>
      <c r="AB221" s="94"/>
      <c r="AC221" s="292"/>
      <c r="AD221" s="451"/>
      <c r="AE221" s="451"/>
      <c r="AF221" s="451"/>
      <c r="AG221" s="451"/>
      <c r="AH221" s="451"/>
      <c r="AI221" s="451"/>
      <c r="AJ221" s="451"/>
      <c r="AK221" s="451"/>
    </row>
    <row r="222">
      <c r="A222" s="60"/>
      <c r="B222" s="450">
        <v>2.0</v>
      </c>
      <c r="C222" s="319" t="s">
        <v>1080</v>
      </c>
      <c r="D222" s="321">
        <v>28.0</v>
      </c>
      <c r="E222" s="321">
        <v>65.0</v>
      </c>
      <c r="F222" s="120">
        <v>51.0</v>
      </c>
      <c r="G222" s="322">
        <f t="shared" si="112"/>
        <v>2.321428571</v>
      </c>
      <c r="H222" s="67">
        <f t="shared" si="113"/>
        <v>2.166666667</v>
      </c>
      <c r="I222" s="67">
        <f t="shared" si="114"/>
        <v>2.366666667</v>
      </c>
      <c r="J222" s="13"/>
      <c r="K222" s="450">
        <v>2.0</v>
      </c>
      <c r="L222" s="319" t="s">
        <v>1081</v>
      </c>
      <c r="M222" s="321">
        <v>26.0</v>
      </c>
      <c r="N222" s="321">
        <v>59.0</v>
      </c>
      <c r="O222" s="120">
        <v>57.0</v>
      </c>
      <c r="P222" s="322">
        <f t="shared" si="115"/>
        <v>2.269230769</v>
      </c>
      <c r="Q222" s="67">
        <f t="shared" si="116"/>
        <v>2.107142857</v>
      </c>
      <c r="R222" s="67">
        <f t="shared" si="117"/>
        <v>2.321428571</v>
      </c>
      <c r="S222" s="13"/>
      <c r="T222" s="450">
        <v>2.0</v>
      </c>
      <c r="U222" s="319" t="s">
        <v>1082</v>
      </c>
      <c r="V222" s="321">
        <v>28.0</v>
      </c>
      <c r="W222" s="321">
        <v>57.0</v>
      </c>
      <c r="X222" s="120">
        <v>7.0</v>
      </c>
      <c r="Y222" s="322">
        <f t="shared" si="118"/>
        <v>2.035714286</v>
      </c>
      <c r="Z222" s="67"/>
      <c r="AA222" s="67"/>
      <c r="AB222" s="94"/>
      <c r="AC222" s="292"/>
      <c r="AD222" s="451"/>
      <c r="AE222" s="451"/>
      <c r="AF222" s="451"/>
      <c r="AG222" s="451"/>
      <c r="AH222" s="451"/>
      <c r="AI222" s="451"/>
      <c r="AJ222" s="451"/>
      <c r="AK222" s="451"/>
    </row>
    <row r="223">
      <c r="A223" s="60"/>
      <c r="B223" s="450">
        <v>3.0</v>
      </c>
      <c r="C223" s="319" t="s">
        <v>1083</v>
      </c>
      <c r="D223" s="321">
        <v>28.0</v>
      </c>
      <c r="E223" s="321">
        <v>64.0</v>
      </c>
      <c r="F223" s="120">
        <v>44.0</v>
      </c>
      <c r="G223" s="322">
        <f t="shared" si="112"/>
        <v>2.285714286</v>
      </c>
      <c r="H223" s="67">
        <f t="shared" si="113"/>
        <v>2.133333333</v>
      </c>
      <c r="I223" s="67">
        <f t="shared" si="114"/>
        <v>2.333333333</v>
      </c>
      <c r="J223" s="13"/>
      <c r="K223" s="450">
        <v>3.0</v>
      </c>
      <c r="L223" s="319" t="s">
        <v>1084</v>
      </c>
      <c r="M223" s="321">
        <v>28.0</v>
      </c>
      <c r="N223" s="321">
        <v>51.0</v>
      </c>
      <c r="O223" s="120">
        <v>39.0</v>
      </c>
      <c r="P223" s="322">
        <f t="shared" si="115"/>
        <v>1.821428571</v>
      </c>
      <c r="Q223" s="67"/>
      <c r="R223" s="67"/>
      <c r="S223" s="13"/>
      <c r="T223" s="450">
        <v>3.0</v>
      </c>
      <c r="U223" s="319" t="s">
        <v>1085</v>
      </c>
      <c r="V223" s="321">
        <v>28.0</v>
      </c>
      <c r="W223" s="321">
        <v>56.0</v>
      </c>
      <c r="X223" s="120">
        <v>65.0</v>
      </c>
      <c r="Y223" s="322">
        <f t="shared" si="118"/>
        <v>2</v>
      </c>
      <c r="Z223" s="67"/>
      <c r="AA223" s="67"/>
      <c r="AB223" s="94"/>
      <c r="AC223" s="292"/>
      <c r="AD223" s="451"/>
      <c r="AE223" s="451"/>
      <c r="AF223" s="451"/>
      <c r="AG223" s="451"/>
      <c r="AH223" s="451"/>
      <c r="AI223" s="451"/>
      <c r="AJ223" s="451"/>
      <c r="AK223" s="451"/>
    </row>
    <row r="224">
      <c r="A224" s="60"/>
      <c r="B224" s="408">
        <v>4.0</v>
      </c>
      <c r="C224" s="319" t="s">
        <v>638</v>
      </c>
      <c r="D224" s="321">
        <v>30.0</v>
      </c>
      <c r="E224" s="321">
        <v>59.0</v>
      </c>
      <c r="F224" s="120">
        <v>40.0</v>
      </c>
      <c r="G224" s="322">
        <f t="shared" si="112"/>
        <v>1.966666667</v>
      </c>
      <c r="H224" s="67"/>
      <c r="I224" s="67"/>
      <c r="J224" s="13"/>
      <c r="K224" s="450">
        <v>4.0</v>
      </c>
      <c r="L224" s="319" t="s">
        <v>1086</v>
      </c>
      <c r="M224" s="321">
        <v>27.0</v>
      </c>
      <c r="N224" s="321">
        <v>50.0</v>
      </c>
      <c r="O224" s="120">
        <v>45.0</v>
      </c>
      <c r="P224" s="322">
        <f t="shared" si="115"/>
        <v>1.851851852</v>
      </c>
      <c r="Q224" s="67">
        <f t="shared" ref="Q224:Q225" si="119">SUM(N224/N$219)</f>
        <v>1.785714286</v>
      </c>
      <c r="R224" s="67">
        <f t="shared" ref="R224:R225" si="120">SUM(((N$219-M224)*3)+N224)/N$219</f>
        <v>1.892857143</v>
      </c>
      <c r="S224" s="13"/>
      <c r="T224" s="450">
        <v>4.0</v>
      </c>
      <c r="U224" s="319" t="s">
        <v>1087</v>
      </c>
      <c r="V224" s="321">
        <v>28.0</v>
      </c>
      <c r="W224" s="321">
        <v>55.0</v>
      </c>
      <c r="X224" s="120">
        <v>41.0</v>
      </c>
      <c r="Y224" s="322">
        <f t="shared" si="118"/>
        <v>1.964285714</v>
      </c>
      <c r="Z224" s="67"/>
      <c r="AA224" s="67"/>
      <c r="AB224" s="94"/>
      <c r="AC224" s="292"/>
      <c r="AD224" s="451"/>
      <c r="AE224" s="451"/>
      <c r="AF224" s="451"/>
      <c r="AG224" s="451"/>
      <c r="AH224" s="451"/>
      <c r="AI224" s="451"/>
      <c r="AJ224" s="451"/>
      <c r="AK224" s="451"/>
    </row>
    <row r="225">
      <c r="A225" s="60"/>
      <c r="B225" s="450">
        <v>5.0</v>
      </c>
      <c r="C225" s="319" t="s">
        <v>1088</v>
      </c>
      <c r="D225" s="321">
        <v>29.0</v>
      </c>
      <c r="E225" s="321">
        <v>51.0</v>
      </c>
      <c r="F225" s="120">
        <v>19.0</v>
      </c>
      <c r="G225" s="322">
        <f t="shared" si="112"/>
        <v>1.75862069</v>
      </c>
      <c r="H225" s="67">
        <f>SUM(E225/E$219)</f>
        <v>1.7</v>
      </c>
      <c r="I225" s="67">
        <f>SUM(((E$219-D225)*3)+E225)/E$219</f>
        <v>1.8</v>
      </c>
      <c r="J225" s="13"/>
      <c r="K225" s="450">
        <v>5.0</v>
      </c>
      <c r="L225" s="319" t="s">
        <v>1089</v>
      </c>
      <c r="M225" s="321">
        <v>27.0</v>
      </c>
      <c r="N225" s="321">
        <v>48.0</v>
      </c>
      <c r="O225" s="120">
        <v>23.0</v>
      </c>
      <c r="P225" s="322">
        <f t="shared" si="115"/>
        <v>1.777777778</v>
      </c>
      <c r="Q225" s="67">
        <f t="shared" si="119"/>
        <v>1.714285714</v>
      </c>
      <c r="R225" s="67">
        <f t="shared" si="120"/>
        <v>1.821428571</v>
      </c>
      <c r="S225" s="13"/>
      <c r="T225" s="450">
        <v>5.0</v>
      </c>
      <c r="U225" s="319" t="s">
        <v>1090</v>
      </c>
      <c r="V225" s="321">
        <v>28.0</v>
      </c>
      <c r="W225" s="321">
        <v>51.0</v>
      </c>
      <c r="X225" s="120">
        <v>28.0</v>
      </c>
      <c r="Y225" s="322">
        <f t="shared" si="118"/>
        <v>1.821428571</v>
      </c>
      <c r="Z225" s="67"/>
      <c r="AA225" s="67"/>
      <c r="AB225" s="94"/>
      <c r="AC225" s="292"/>
      <c r="AD225" s="451"/>
      <c r="AE225" s="451"/>
      <c r="AF225" s="451"/>
      <c r="AG225" s="451"/>
      <c r="AH225" s="451"/>
      <c r="AI225" s="451"/>
      <c r="AJ225" s="451"/>
      <c r="AK225" s="451"/>
    </row>
    <row r="226">
      <c r="A226" s="60"/>
      <c r="B226" s="292"/>
      <c r="C226" s="451"/>
      <c r="D226" s="292"/>
      <c r="E226" s="292"/>
      <c r="F226" s="15"/>
      <c r="G226" s="322"/>
      <c r="H226" s="480"/>
      <c r="I226" s="483"/>
      <c r="J226" s="13"/>
      <c r="K226" s="292"/>
      <c r="L226" s="451"/>
      <c r="M226" s="292"/>
      <c r="N226" s="292"/>
      <c r="O226" s="15"/>
      <c r="P226" s="322"/>
      <c r="Q226" s="480"/>
      <c r="R226" s="483"/>
      <c r="S226" s="13"/>
      <c r="T226" s="292"/>
      <c r="U226" s="451"/>
      <c r="V226" s="292"/>
      <c r="W226" s="292"/>
      <c r="X226" s="15"/>
      <c r="Y226" s="322"/>
      <c r="Z226" s="275"/>
      <c r="AA226" s="277"/>
      <c r="AB226" s="94"/>
      <c r="AC226" s="292"/>
      <c r="AD226" s="451"/>
      <c r="AE226" s="451"/>
      <c r="AF226" s="451"/>
      <c r="AG226" s="451"/>
      <c r="AH226" s="451"/>
      <c r="AI226" s="451"/>
      <c r="AJ226" s="451"/>
      <c r="AK226" s="451"/>
    </row>
  </sheetData>
  <mergeCells count="453">
    <mergeCell ref="AC91:AH92"/>
    <mergeCell ref="H77:AC84"/>
    <mergeCell ref="O91:P91"/>
    <mergeCell ref="X91:Y91"/>
    <mergeCell ref="AE106:AF106"/>
    <mergeCell ref="U100:V100"/>
    <mergeCell ref="X100:Y100"/>
    <mergeCell ref="O100:P100"/>
    <mergeCell ref="C19:AH19"/>
    <mergeCell ref="T59:X59"/>
    <mergeCell ref="AG94:AH94"/>
    <mergeCell ref="K43:O43"/>
    <mergeCell ref="L69:M69"/>
    <mergeCell ref="O69:P69"/>
    <mergeCell ref="L61:M61"/>
    <mergeCell ref="L45:M45"/>
    <mergeCell ref="AE50:AF50"/>
    <mergeCell ref="AE52:AF52"/>
    <mergeCell ref="AE51:AF51"/>
    <mergeCell ref="AE54:AF54"/>
    <mergeCell ref="AE53:AF53"/>
    <mergeCell ref="T42:X42"/>
    <mergeCell ref="T43:X43"/>
    <mergeCell ref="AE59:AF59"/>
    <mergeCell ref="AE56:AF56"/>
    <mergeCell ref="AE43:AF43"/>
    <mergeCell ref="AE44:AF44"/>
    <mergeCell ref="C37:D37"/>
    <mergeCell ref="B35:F35"/>
    <mergeCell ref="AE36:AF36"/>
    <mergeCell ref="AG38:AH38"/>
    <mergeCell ref="AG37:AH37"/>
    <mergeCell ref="U37:V37"/>
    <mergeCell ref="X37:Y37"/>
    <mergeCell ref="L37:M37"/>
    <mergeCell ref="F37:G37"/>
    <mergeCell ref="AE105:AF105"/>
    <mergeCell ref="AE48:AF48"/>
    <mergeCell ref="AE45:AF45"/>
    <mergeCell ref="AE42:AF42"/>
    <mergeCell ref="AE60:AF60"/>
    <mergeCell ref="AE55:AF55"/>
    <mergeCell ref="AE41:AF41"/>
    <mergeCell ref="AG34:AH34"/>
    <mergeCell ref="AE34:AF34"/>
    <mergeCell ref="AE40:AF40"/>
    <mergeCell ref="AG40:AH40"/>
    <mergeCell ref="AG43:AH43"/>
    <mergeCell ref="AG42:AH42"/>
    <mergeCell ref="AG41:AH41"/>
    <mergeCell ref="AG44:AH44"/>
    <mergeCell ref="C27:AH27"/>
    <mergeCell ref="C29:D29"/>
    <mergeCell ref="X29:Y29"/>
    <mergeCell ref="AD83:AJ83"/>
    <mergeCell ref="AD84:AJ84"/>
    <mergeCell ref="AD77:AJ77"/>
    <mergeCell ref="AD78:AJ78"/>
    <mergeCell ref="AD80:AJ80"/>
    <mergeCell ref="B67:F67"/>
    <mergeCell ref="O61:P61"/>
    <mergeCell ref="U69:V69"/>
    <mergeCell ref="AG48:AH48"/>
    <mergeCell ref="AG49:AH49"/>
    <mergeCell ref="C45:D45"/>
    <mergeCell ref="F45:G45"/>
    <mergeCell ref="AG54:AH54"/>
    <mergeCell ref="AG50:AH50"/>
    <mergeCell ref="AG52:AH52"/>
    <mergeCell ref="X53:Y53"/>
    <mergeCell ref="AG46:AH46"/>
    <mergeCell ref="AG47:AH47"/>
    <mergeCell ref="X45:Y45"/>
    <mergeCell ref="AG45:AH45"/>
    <mergeCell ref="AE123:AF123"/>
    <mergeCell ref="AE122:AF122"/>
    <mergeCell ref="AE121:AF121"/>
    <mergeCell ref="AE124:AF124"/>
    <mergeCell ref="AE125:AF125"/>
    <mergeCell ref="AE127:AF127"/>
    <mergeCell ref="AE126:AF126"/>
    <mergeCell ref="AE128:AF128"/>
    <mergeCell ref="L138:M138"/>
    <mergeCell ref="X138:Y138"/>
    <mergeCell ref="U129:V129"/>
    <mergeCell ref="O129:P129"/>
    <mergeCell ref="L129:M129"/>
    <mergeCell ref="X129:Y129"/>
    <mergeCell ref="AE110:AF110"/>
    <mergeCell ref="AE111:AF111"/>
    <mergeCell ref="L110:M110"/>
    <mergeCell ref="U110:V110"/>
    <mergeCell ref="X110:Y110"/>
    <mergeCell ref="O110:P110"/>
    <mergeCell ref="AE108:AF108"/>
    <mergeCell ref="AE107:AF107"/>
    <mergeCell ref="AE115:AF115"/>
    <mergeCell ref="AE116:AF116"/>
    <mergeCell ref="O119:P119"/>
    <mergeCell ref="X119:Y119"/>
    <mergeCell ref="U119:V119"/>
    <mergeCell ref="L119:M119"/>
    <mergeCell ref="C119:D119"/>
    <mergeCell ref="F119:G119"/>
    <mergeCell ref="AE117:AF117"/>
    <mergeCell ref="AE113:AF113"/>
    <mergeCell ref="AE119:AF119"/>
    <mergeCell ref="AE118:AF118"/>
    <mergeCell ref="AE114:AF114"/>
    <mergeCell ref="AE112:AF112"/>
    <mergeCell ref="AE109:AF109"/>
    <mergeCell ref="AE120:AF120"/>
    <mergeCell ref="AE102:AF102"/>
    <mergeCell ref="AE104:AF104"/>
    <mergeCell ref="AE103:AF103"/>
    <mergeCell ref="AE96:AF96"/>
    <mergeCell ref="AE95:AF95"/>
    <mergeCell ref="AE97:AF97"/>
    <mergeCell ref="AE99:AF99"/>
    <mergeCell ref="AE98:AF98"/>
    <mergeCell ref="AE100:AF100"/>
    <mergeCell ref="AE101:AF101"/>
    <mergeCell ref="C174:D174"/>
    <mergeCell ref="F174:G174"/>
    <mergeCell ref="F138:G138"/>
    <mergeCell ref="C14:AH14"/>
    <mergeCell ref="C10:AJ10"/>
    <mergeCell ref="C13:AH13"/>
    <mergeCell ref="AF8:AJ8"/>
    <mergeCell ref="AD8:AE8"/>
    <mergeCell ref="Y5:AJ5"/>
    <mergeCell ref="AD7:AJ7"/>
    <mergeCell ref="C7:G9"/>
    <mergeCell ref="H7:AC9"/>
    <mergeCell ref="C15:AH15"/>
    <mergeCell ref="C16:AH16"/>
    <mergeCell ref="L3:U3"/>
    <mergeCell ref="W2:X2"/>
    <mergeCell ref="Y2:AC2"/>
    <mergeCell ref="AE2:AJ2"/>
    <mergeCell ref="N5:T5"/>
    <mergeCell ref="C21:AH21"/>
    <mergeCell ref="C20:AH20"/>
    <mergeCell ref="AD69:AE69"/>
    <mergeCell ref="X69:Y69"/>
    <mergeCell ref="K67:O67"/>
    <mergeCell ref="F69:G69"/>
    <mergeCell ref="C69:D69"/>
    <mergeCell ref="AG61:AH61"/>
    <mergeCell ref="AE61:AF61"/>
    <mergeCell ref="U61:V61"/>
    <mergeCell ref="X61:Y61"/>
    <mergeCell ref="O37:P37"/>
    <mergeCell ref="V36:W36"/>
    <mergeCell ref="X36:Y36"/>
    <mergeCell ref="AE62:AF62"/>
    <mergeCell ref="AG60:AH60"/>
    <mergeCell ref="AG62:AH62"/>
    <mergeCell ref="AE38:AF38"/>
    <mergeCell ref="AE37:AF37"/>
    <mergeCell ref="AG59:AH59"/>
    <mergeCell ref="AG69:AH69"/>
    <mergeCell ref="AG58:AH58"/>
    <mergeCell ref="T58:X58"/>
    <mergeCell ref="AE58:AF58"/>
    <mergeCell ref="C53:D53"/>
    <mergeCell ref="F53:G53"/>
    <mergeCell ref="AG35:AH35"/>
    <mergeCell ref="AE35:AF35"/>
    <mergeCell ref="AE33:AF33"/>
    <mergeCell ref="AG33:AH33"/>
    <mergeCell ref="AE47:AF47"/>
    <mergeCell ref="AE46:AF46"/>
    <mergeCell ref="AE39:AF39"/>
    <mergeCell ref="AG39:AH39"/>
    <mergeCell ref="AG36:AH36"/>
    <mergeCell ref="F29:G29"/>
    <mergeCell ref="L29:M29"/>
    <mergeCell ref="U29:V29"/>
    <mergeCell ref="O29:P29"/>
    <mergeCell ref="AD29:AH31"/>
    <mergeCell ref="AD32:AH32"/>
    <mergeCell ref="D2:J2"/>
    <mergeCell ref="C5:G5"/>
    <mergeCell ref="M2:T2"/>
    <mergeCell ref="C1:AJ1"/>
    <mergeCell ref="AG53:AH53"/>
    <mergeCell ref="U53:V53"/>
    <mergeCell ref="U45:V45"/>
    <mergeCell ref="O45:P45"/>
    <mergeCell ref="O53:P53"/>
    <mergeCell ref="L53:M53"/>
    <mergeCell ref="AE63:AF63"/>
    <mergeCell ref="AG63:AH63"/>
    <mergeCell ref="AG56:AH56"/>
    <mergeCell ref="AG55:AH55"/>
    <mergeCell ref="AG51:AH51"/>
    <mergeCell ref="AE49:AF49"/>
    <mergeCell ref="AG57:AH57"/>
    <mergeCell ref="AE57:AF57"/>
    <mergeCell ref="C22:AH22"/>
    <mergeCell ref="C26:AH26"/>
    <mergeCell ref="C25:AH25"/>
    <mergeCell ref="C23:AH23"/>
    <mergeCell ref="C24:AH24"/>
    <mergeCell ref="U91:V91"/>
    <mergeCell ref="L91:M91"/>
    <mergeCell ref="AG104:AH104"/>
    <mergeCell ref="AG103:AH103"/>
    <mergeCell ref="F100:G100"/>
    <mergeCell ref="C110:D110"/>
    <mergeCell ref="C100:D100"/>
    <mergeCell ref="F110:G110"/>
    <mergeCell ref="L100:M100"/>
    <mergeCell ref="F91:G91"/>
    <mergeCell ref="C77:G84"/>
    <mergeCell ref="C91:D91"/>
    <mergeCell ref="AE94:AF94"/>
    <mergeCell ref="AD93:AH93"/>
    <mergeCell ref="AD81:AJ81"/>
    <mergeCell ref="AD79:AJ79"/>
    <mergeCell ref="F61:G61"/>
    <mergeCell ref="C61:D61"/>
    <mergeCell ref="C89:AJ89"/>
    <mergeCell ref="C88:AJ88"/>
    <mergeCell ref="C87:AJ87"/>
    <mergeCell ref="AD82:AJ82"/>
    <mergeCell ref="C85:AJ85"/>
    <mergeCell ref="C129:D129"/>
    <mergeCell ref="C138:D138"/>
    <mergeCell ref="C156:D156"/>
    <mergeCell ref="F156:G156"/>
    <mergeCell ref="C165:D165"/>
    <mergeCell ref="F165:G165"/>
    <mergeCell ref="F147:G147"/>
    <mergeCell ref="C147:D147"/>
    <mergeCell ref="F129:G129"/>
    <mergeCell ref="AG182:AH182"/>
    <mergeCell ref="AG183:AH183"/>
    <mergeCell ref="AG185:AH185"/>
    <mergeCell ref="AG191:AH191"/>
    <mergeCell ref="AG190:AH190"/>
    <mergeCell ref="AG189:AH189"/>
    <mergeCell ref="AG203:AH203"/>
    <mergeCell ref="AG204:AH204"/>
    <mergeCell ref="AG178:AH178"/>
    <mergeCell ref="AG181:AH181"/>
    <mergeCell ref="AG177:AH177"/>
    <mergeCell ref="AG176:AH176"/>
    <mergeCell ref="AG175:AH175"/>
    <mergeCell ref="AG179:AH179"/>
    <mergeCell ref="AG180:AH180"/>
    <mergeCell ref="AE189:AF189"/>
    <mergeCell ref="AE190:AF190"/>
    <mergeCell ref="L192:M192"/>
    <mergeCell ref="O192:P192"/>
    <mergeCell ref="U192:V192"/>
    <mergeCell ref="X192:Y192"/>
    <mergeCell ref="C192:D192"/>
    <mergeCell ref="F192:G192"/>
    <mergeCell ref="U174:V174"/>
    <mergeCell ref="X174:Y174"/>
    <mergeCell ref="U201:V201"/>
    <mergeCell ref="X201:Y201"/>
    <mergeCell ref="AE184:AF184"/>
    <mergeCell ref="O183:P183"/>
    <mergeCell ref="U183:V183"/>
    <mergeCell ref="L183:M183"/>
    <mergeCell ref="X183:Y183"/>
    <mergeCell ref="L165:M165"/>
    <mergeCell ref="X165:Y165"/>
    <mergeCell ref="O147:P147"/>
    <mergeCell ref="X147:Y147"/>
    <mergeCell ref="U147:V147"/>
    <mergeCell ref="O165:P165"/>
    <mergeCell ref="U165:V165"/>
    <mergeCell ref="U156:V156"/>
    <mergeCell ref="O156:P156"/>
    <mergeCell ref="X156:Y156"/>
    <mergeCell ref="L156:M156"/>
    <mergeCell ref="L147:M147"/>
    <mergeCell ref="AE186:AF186"/>
    <mergeCell ref="AE185:AF185"/>
    <mergeCell ref="C183:D183"/>
    <mergeCell ref="F183:G183"/>
    <mergeCell ref="O210:P210"/>
    <mergeCell ref="L210:M210"/>
    <mergeCell ref="L219:M219"/>
    <mergeCell ref="O219:P219"/>
    <mergeCell ref="F219:G219"/>
    <mergeCell ref="C219:D219"/>
    <mergeCell ref="O174:P174"/>
    <mergeCell ref="L174:M174"/>
    <mergeCell ref="L201:M201"/>
    <mergeCell ref="O201:P201"/>
    <mergeCell ref="C201:D201"/>
    <mergeCell ref="F201:G201"/>
    <mergeCell ref="F210:G210"/>
    <mergeCell ref="C210:D210"/>
    <mergeCell ref="AE138:AF138"/>
    <mergeCell ref="AE140:AF140"/>
    <mergeCell ref="AE139:AF139"/>
    <mergeCell ref="AE153:AF153"/>
    <mergeCell ref="AE156:AF156"/>
    <mergeCell ref="AE154:AF154"/>
    <mergeCell ref="AE155:AF155"/>
    <mergeCell ref="AE135:AF135"/>
    <mergeCell ref="AE137:AF137"/>
    <mergeCell ref="AE136:AF136"/>
    <mergeCell ref="AE162:AF162"/>
    <mergeCell ref="AE159:AF159"/>
    <mergeCell ref="AE160:AF160"/>
    <mergeCell ref="AE161:AF161"/>
    <mergeCell ref="AE146:AF146"/>
    <mergeCell ref="AG158:AH158"/>
    <mergeCell ref="AG159:AH159"/>
    <mergeCell ref="AG164:AH164"/>
    <mergeCell ref="AG162:AH162"/>
    <mergeCell ref="AG163:AH163"/>
    <mergeCell ref="AG155:AH155"/>
    <mergeCell ref="AG156:AH156"/>
    <mergeCell ref="AG157:AH157"/>
    <mergeCell ref="AG137:AH137"/>
    <mergeCell ref="AG152:AH152"/>
    <mergeCell ref="AG151:AH151"/>
    <mergeCell ref="AG154:AH154"/>
    <mergeCell ref="AG146:AH146"/>
    <mergeCell ref="AG149:AH149"/>
    <mergeCell ref="AG150:AH150"/>
    <mergeCell ref="AG148:AH148"/>
    <mergeCell ref="AG147:AH147"/>
    <mergeCell ref="AG153:AH153"/>
    <mergeCell ref="AG110:AH110"/>
    <mergeCell ref="AG111:AH111"/>
    <mergeCell ref="AG98:AH98"/>
    <mergeCell ref="AG97:AH97"/>
    <mergeCell ref="AG96:AH96"/>
    <mergeCell ref="AG95:AH95"/>
    <mergeCell ref="AG117:AH117"/>
    <mergeCell ref="AG113:AH113"/>
    <mergeCell ref="AG115:AH115"/>
    <mergeCell ref="AG116:AH116"/>
    <mergeCell ref="AG112:AH112"/>
    <mergeCell ref="AG114:AH114"/>
    <mergeCell ref="AG118:AH118"/>
    <mergeCell ref="AG121:AH121"/>
    <mergeCell ref="AG123:AH123"/>
    <mergeCell ref="AG122:AH122"/>
    <mergeCell ref="AG119:AH119"/>
    <mergeCell ref="AG126:AH126"/>
    <mergeCell ref="AG125:AH125"/>
    <mergeCell ref="AG127:AH127"/>
    <mergeCell ref="AG128:AH128"/>
    <mergeCell ref="AG129:AH129"/>
    <mergeCell ref="AG120:AH120"/>
    <mergeCell ref="AG124:AH124"/>
    <mergeCell ref="AG161:AH161"/>
    <mergeCell ref="AG160:AH160"/>
    <mergeCell ref="AG102:AH102"/>
    <mergeCell ref="AG101:AH101"/>
    <mergeCell ref="AG109:AH109"/>
    <mergeCell ref="AG100:AH100"/>
    <mergeCell ref="AG105:AH105"/>
    <mergeCell ref="AG99:AH99"/>
    <mergeCell ref="AG106:AH106"/>
    <mergeCell ref="AG107:AH107"/>
    <mergeCell ref="AG108:AH108"/>
    <mergeCell ref="AG131:AH131"/>
    <mergeCell ref="AG130:AH130"/>
    <mergeCell ref="AC142:AH144"/>
    <mergeCell ref="AD145:AH145"/>
    <mergeCell ref="U138:V138"/>
    <mergeCell ref="O138:P138"/>
    <mergeCell ref="AE134:AF134"/>
    <mergeCell ref="AG134:AH134"/>
    <mergeCell ref="AE132:AF132"/>
    <mergeCell ref="AE131:AF131"/>
    <mergeCell ref="AG132:AH132"/>
    <mergeCell ref="AE133:AF133"/>
    <mergeCell ref="AG133:AH133"/>
    <mergeCell ref="AE157:AF157"/>
    <mergeCell ref="AE158:AF158"/>
    <mergeCell ref="AE149:AF149"/>
    <mergeCell ref="AE150:AF150"/>
    <mergeCell ref="AE163:AF163"/>
    <mergeCell ref="AE164:AF164"/>
    <mergeCell ref="AE165:AF165"/>
    <mergeCell ref="AG138:AH138"/>
    <mergeCell ref="AG140:AH140"/>
    <mergeCell ref="AG139:AH139"/>
    <mergeCell ref="AG136:AH136"/>
    <mergeCell ref="AG135:AH135"/>
    <mergeCell ref="AE147:AF147"/>
    <mergeCell ref="AE148:AF148"/>
    <mergeCell ref="AE152:AF152"/>
    <mergeCell ref="AE151:AF151"/>
    <mergeCell ref="AE130:AF130"/>
    <mergeCell ref="AE129:AF129"/>
    <mergeCell ref="AG167:AH167"/>
    <mergeCell ref="AG168:AH168"/>
    <mergeCell ref="AE169:AF169"/>
    <mergeCell ref="AE168:AF168"/>
    <mergeCell ref="AG170:AH170"/>
    <mergeCell ref="AG166:AH166"/>
    <mergeCell ref="AE167:AF167"/>
    <mergeCell ref="AG165:AH165"/>
    <mergeCell ref="AG169:AH169"/>
    <mergeCell ref="AE166:AF166"/>
    <mergeCell ref="AE170:AF170"/>
    <mergeCell ref="AE174:AF174"/>
    <mergeCell ref="AE173:AF173"/>
    <mergeCell ref="AG174:AH174"/>
    <mergeCell ref="AG172:AH172"/>
    <mergeCell ref="AG173:AH173"/>
    <mergeCell ref="AG171:AH171"/>
    <mergeCell ref="AE171:AF171"/>
    <mergeCell ref="AE172:AF172"/>
    <mergeCell ref="AE180:AF180"/>
    <mergeCell ref="AE178:AF178"/>
    <mergeCell ref="AE175:AF175"/>
    <mergeCell ref="AE176:AF176"/>
    <mergeCell ref="AE177:AF177"/>
    <mergeCell ref="AG187:AH187"/>
    <mergeCell ref="AG188:AH188"/>
    <mergeCell ref="AG198:AH198"/>
    <mergeCell ref="AG197:AH197"/>
    <mergeCell ref="AG200:AH200"/>
    <mergeCell ref="AG199:AH199"/>
    <mergeCell ref="AE199:AF199"/>
    <mergeCell ref="AE200:AF200"/>
    <mergeCell ref="AG186:AH186"/>
    <mergeCell ref="AG184:AH184"/>
    <mergeCell ref="AE183:AF183"/>
    <mergeCell ref="AE179:AF179"/>
    <mergeCell ref="X210:Y210"/>
    <mergeCell ref="U210:V210"/>
    <mergeCell ref="X219:Y219"/>
    <mergeCell ref="U219:V219"/>
    <mergeCell ref="AC193:AH195"/>
    <mergeCell ref="AD196:AH196"/>
    <mergeCell ref="AG202:AH202"/>
    <mergeCell ref="AE202:AF202"/>
    <mergeCell ref="AG201:AH201"/>
    <mergeCell ref="AE201:AF201"/>
    <mergeCell ref="AE204:AF204"/>
    <mergeCell ref="AE203:AF203"/>
    <mergeCell ref="AE181:AF181"/>
    <mergeCell ref="AE198:AF198"/>
    <mergeCell ref="AE197:AF197"/>
    <mergeCell ref="AE187:AF187"/>
    <mergeCell ref="AE188:AF188"/>
    <mergeCell ref="AE191:AF191"/>
    <mergeCell ref="AE182:AF182"/>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1.0"/>
    <col customWidth="1" min="2" max="3" width="6.57"/>
    <col customWidth="1" min="4" max="4" width="31.0"/>
    <col customWidth="1" min="5" max="6" width="6.57"/>
    <col customWidth="1" min="7" max="7" width="31.0"/>
    <col customWidth="1" min="8" max="8" width="6.43"/>
  </cols>
  <sheetData>
    <row r="1">
      <c r="A1" s="348" t="s">
        <v>509</v>
      </c>
      <c r="H1" s="349"/>
    </row>
    <row r="2">
      <c r="A2" s="349"/>
      <c r="B2" s="95"/>
      <c r="C2" s="95"/>
      <c r="D2" s="349"/>
      <c r="E2" s="95"/>
      <c r="F2" s="95"/>
      <c r="G2" s="349"/>
      <c r="H2" s="349"/>
    </row>
    <row r="3">
      <c r="A3" s="350" t="s">
        <v>510</v>
      </c>
      <c r="B3" s="351"/>
      <c r="C3" s="351"/>
      <c r="D3" s="352" t="s">
        <v>511</v>
      </c>
      <c r="E3" s="351"/>
      <c r="F3" s="351"/>
      <c r="G3" s="353" t="s">
        <v>512</v>
      </c>
      <c r="H3" s="354"/>
    </row>
    <row r="4">
      <c r="A4" s="354"/>
      <c r="B4" s="351"/>
      <c r="C4" s="351"/>
      <c r="D4" s="354"/>
      <c r="E4" s="351"/>
      <c r="F4" s="351"/>
      <c r="G4" s="354"/>
      <c r="H4" s="354"/>
    </row>
    <row r="5">
      <c r="A5" s="355" t="s">
        <v>513</v>
      </c>
      <c r="B5" s="351"/>
      <c r="C5" s="351"/>
      <c r="D5" s="356" t="s">
        <v>514</v>
      </c>
      <c r="E5" s="351"/>
      <c r="F5" s="351"/>
      <c r="G5" s="357" t="s">
        <v>515</v>
      </c>
      <c r="H5" s="354"/>
    </row>
    <row r="6">
      <c r="A6" s="349"/>
      <c r="B6" s="95"/>
      <c r="C6" s="95"/>
      <c r="D6" s="349"/>
      <c r="E6" s="95"/>
      <c r="F6" s="95"/>
      <c r="G6" s="349"/>
      <c r="H6" s="349"/>
    </row>
    <row r="7">
      <c r="A7" s="358" t="s">
        <v>516</v>
      </c>
      <c r="B7" s="359"/>
      <c r="C7" s="359"/>
      <c r="D7" s="359"/>
      <c r="E7" s="359"/>
      <c r="F7" s="359"/>
      <c r="G7" s="349"/>
      <c r="H7" s="349"/>
    </row>
    <row r="8">
      <c r="A8" s="349"/>
      <c r="B8" s="95"/>
      <c r="C8" s="95"/>
      <c r="D8" s="349"/>
      <c r="E8" s="95"/>
      <c r="F8" s="95"/>
      <c r="G8" s="349"/>
      <c r="H8" s="349"/>
    </row>
    <row r="9">
      <c r="A9" s="360" t="s">
        <v>517</v>
      </c>
      <c r="B9" s="95"/>
      <c r="C9" s="95"/>
      <c r="D9" s="349"/>
      <c r="E9" s="95"/>
      <c r="F9" s="95"/>
      <c r="G9" s="349"/>
      <c r="H9" s="349"/>
    </row>
    <row r="10">
      <c r="A10" s="349"/>
      <c r="B10" s="95"/>
      <c r="C10" s="95"/>
      <c r="D10" s="349"/>
      <c r="E10" s="95"/>
      <c r="F10" s="95"/>
      <c r="G10" s="349"/>
      <c r="H10" s="349"/>
    </row>
    <row r="11">
      <c r="A11" s="361" t="s">
        <v>518</v>
      </c>
      <c r="B11" s="95"/>
      <c r="C11" s="95"/>
      <c r="D11" s="361" t="s">
        <v>519</v>
      </c>
      <c r="E11" s="95"/>
      <c r="F11" s="95"/>
      <c r="G11" s="361" t="s">
        <v>520</v>
      </c>
      <c r="H11" s="349"/>
    </row>
    <row r="12">
      <c r="A12" s="95"/>
      <c r="B12" s="95"/>
      <c r="C12" s="95"/>
      <c r="D12" s="349"/>
      <c r="E12" s="95"/>
      <c r="F12" s="95"/>
      <c r="G12" s="349"/>
      <c r="H12" s="349"/>
    </row>
    <row r="13">
      <c r="A13" s="362" t="s">
        <v>521</v>
      </c>
      <c r="B13" s="95"/>
      <c r="C13" s="95"/>
      <c r="D13" s="363" t="s">
        <v>522</v>
      </c>
      <c r="E13" s="95"/>
      <c r="F13" s="95"/>
      <c r="G13" s="364" t="s">
        <v>523</v>
      </c>
      <c r="H13" s="349"/>
    </row>
    <row r="14">
      <c r="A14" s="365"/>
      <c r="B14" s="95"/>
      <c r="C14" s="95"/>
      <c r="D14" s="362" t="s">
        <v>524</v>
      </c>
      <c r="E14" s="95"/>
      <c r="F14" s="95"/>
      <c r="G14" s="366"/>
      <c r="H14" s="349"/>
    </row>
    <row r="15">
      <c r="A15" s="95"/>
      <c r="B15" s="95"/>
      <c r="C15" s="95"/>
      <c r="D15" s="349"/>
      <c r="E15" s="95"/>
      <c r="F15" s="95"/>
      <c r="G15" s="95"/>
      <c r="H15" s="349"/>
    </row>
    <row r="16">
      <c r="A16" s="361" t="s">
        <v>525</v>
      </c>
      <c r="B16" s="95"/>
      <c r="C16" s="95"/>
      <c r="D16" s="361" t="s">
        <v>526</v>
      </c>
      <c r="E16" s="95"/>
      <c r="F16" s="95"/>
      <c r="G16" s="361" t="s">
        <v>527</v>
      </c>
      <c r="H16" s="349"/>
    </row>
    <row r="17">
      <c r="A17" s="349"/>
      <c r="B17" s="95"/>
      <c r="C17" s="95"/>
      <c r="D17" s="349"/>
      <c r="E17" s="95"/>
      <c r="F17" s="95"/>
      <c r="G17" s="95"/>
      <c r="H17" s="349"/>
    </row>
    <row r="18">
      <c r="A18" s="363" t="s">
        <v>528</v>
      </c>
      <c r="B18" s="95"/>
      <c r="C18" s="95"/>
      <c r="D18" s="363" t="s">
        <v>529</v>
      </c>
      <c r="E18" s="95"/>
      <c r="F18" s="95"/>
      <c r="G18" s="367" t="s">
        <v>530</v>
      </c>
      <c r="H18" s="349"/>
    </row>
    <row r="19">
      <c r="A19" s="362" t="s">
        <v>531</v>
      </c>
      <c r="B19" s="95"/>
      <c r="C19" s="95"/>
      <c r="D19" s="363" t="s">
        <v>533</v>
      </c>
      <c r="E19" s="95"/>
      <c r="F19" s="95"/>
      <c r="G19" s="367" t="s">
        <v>534</v>
      </c>
      <c r="H19" s="349"/>
    </row>
    <row r="20">
      <c r="A20" s="363" t="s">
        <v>535</v>
      </c>
      <c r="B20" s="95"/>
      <c r="C20" s="95"/>
      <c r="D20" s="363" t="s">
        <v>536</v>
      </c>
      <c r="E20" s="95"/>
      <c r="F20" s="95"/>
      <c r="G20" s="362" t="s">
        <v>538</v>
      </c>
      <c r="H20" s="349"/>
    </row>
    <row r="21">
      <c r="A21" s="368"/>
      <c r="B21" s="95"/>
      <c r="C21" s="95"/>
      <c r="D21" s="95"/>
      <c r="E21" s="95"/>
      <c r="F21" s="95"/>
      <c r="G21" s="95"/>
      <c r="H21" s="95"/>
    </row>
    <row r="22">
      <c r="A22" s="361" t="s">
        <v>539</v>
      </c>
      <c r="B22" s="95"/>
      <c r="C22" s="95"/>
      <c r="D22" s="361" t="s">
        <v>540</v>
      </c>
      <c r="E22" s="95"/>
      <c r="F22" s="95"/>
      <c r="G22" s="361" t="s">
        <v>541</v>
      </c>
      <c r="H22" s="349"/>
    </row>
    <row r="23">
      <c r="A23" s="95"/>
      <c r="B23" s="95"/>
      <c r="C23" s="95"/>
      <c r="D23" s="95"/>
      <c r="E23" s="95"/>
      <c r="F23" s="95"/>
      <c r="G23" s="95"/>
      <c r="H23" s="95"/>
    </row>
    <row r="24">
      <c r="A24" s="364" t="s">
        <v>523</v>
      </c>
      <c r="B24" s="369"/>
      <c r="C24" s="369"/>
      <c r="D24" s="364" t="s">
        <v>523</v>
      </c>
      <c r="E24" s="369"/>
      <c r="F24" s="369"/>
      <c r="G24" s="370" t="s">
        <v>544</v>
      </c>
      <c r="H24" s="369"/>
    </row>
    <row r="25">
      <c r="A25" s="95"/>
      <c r="B25" s="95"/>
      <c r="C25" s="95"/>
      <c r="D25" s="95"/>
      <c r="E25" s="95"/>
      <c r="F25" s="95"/>
      <c r="G25" s="95"/>
      <c r="H25" s="95"/>
    </row>
    <row r="26">
      <c r="A26" s="361" t="s">
        <v>545</v>
      </c>
      <c r="B26" s="95"/>
      <c r="C26" s="95"/>
      <c r="D26" s="361" t="s">
        <v>546</v>
      </c>
      <c r="E26" s="95"/>
      <c r="F26" s="95"/>
      <c r="G26" s="361" t="s">
        <v>547</v>
      </c>
      <c r="H26" s="95"/>
    </row>
    <row r="27">
      <c r="A27" s="95"/>
      <c r="B27" s="95"/>
      <c r="C27" s="95"/>
      <c r="D27" s="95"/>
      <c r="E27" s="95"/>
      <c r="F27" s="95"/>
      <c r="G27" s="95"/>
      <c r="H27" s="95"/>
    </row>
    <row r="28">
      <c r="A28" s="362" t="s">
        <v>548</v>
      </c>
      <c r="B28" s="369"/>
      <c r="C28" s="369"/>
      <c r="D28" s="371" t="s">
        <v>549</v>
      </c>
      <c r="E28" s="369"/>
      <c r="F28" s="369"/>
      <c r="G28" s="370" t="s">
        <v>551</v>
      </c>
      <c r="H28" s="369"/>
    </row>
    <row r="29">
      <c r="A29" s="363" t="s">
        <v>552</v>
      </c>
      <c r="B29" s="369"/>
      <c r="C29" s="369"/>
      <c r="D29" s="370" t="s">
        <v>553</v>
      </c>
      <c r="E29" s="369"/>
      <c r="F29" s="369"/>
      <c r="G29" s="362" t="s">
        <v>554</v>
      </c>
      <c r="H29" s="369"/>
    </row>
    <row r="30">
      <c r="A30" s="364"/>
      <c r="B30" s="369"/>
      <c r="C30" s="369"/>
      <c r="D30" s="363" t="s">
        <v>555</v>
      </c>
      <c r="E30" s="369"/>
      <c r="F30" s="369"/>
      <c r="G30" s="369"/>
      <c r="H30" s="369"/>
    </row>
    <row r="31">
      <c r="A31" s="95"/>
      <c r="B31" s="95"/>
      <c r="C31" s="95"/>
      <c r="D31" s="95"/>
      <c r="E31" s="95"/>
      <c r="F31" s="95"/>
      <c r="G31" s="95"/>
      <c r="H31" s="95"/>
    </row>
    <row r="32">
      <c r="A32" s="361" t="s">
        <v>556</v>
      </c>
      <c r="B32" s="95"/>
      <c r="C32" s="95"/>
      <c r="D32" s="361" t="s">
        <v>557</v>
      </c>
      <c r="E32" s="95"/>
      <c r="F32" s="95"/>
      <c r="G32" s="361" t="s">
        <v>558</v>
      </c>
      <c r="H32" s="95"/>
    </row>
    <row r="33">
      <c r="A33" s="95"/>
      <c r="B33" s="95"/>
      <c r="C33" s="95"/>
      <c r="D33" s="95"/>
      <c r="E33" s="95"/>
      <c r="F33" s="95"/>
      <c r="G33" s="95"/>
      <c r="H33" s="95"/>
    </row>
    <row r="34">
      <c r="A34" s="364" t="s">
        <v>523</v>
      </c>
      <c r="B34" s="369"/>
      <c r="C34" s="369"/>
      <c r="D34" s="367" t="s">
        <v>559</v>
      </c>
      <c r="E34" s="369"/>
      <c r="F34" s="369"/>
      <c r="G34" s="363" t="s">
        <v>560</v>
      </c>
      <c r="H34" s="369"/>
    </row>
    <row r="35">
      <c r="A35" s="364"/>
      <c r="B35" s="369"/>
      <c r="C35" s="369"/>
      <c r="D35" s="362" t="s">
        <v>561</v>
      </c>
      <c r="E35" s="369"/>
      <c r="F35" s="369"/>
      <c r="G35" s="367" t="s">
        <v>562</v>
      </c>
      <c r="H35" s="369"/>
    </row>
    <row r="36">
      <c r="A36" s="364"/>
      <c r="B36" s="369"/>
      <c r="C36" s="369"/>
      <c r="D36" s="364"/>
      <c r="E36" s="369"/>
      <c r="F36" s="369"/>
      <c r="G36" s="371" t="s">
        <v>563</v>
      </c>
      <c r="H36" s="369"/>
    </row>
    <row r="37">
      <c r="A37" s="364"/>
      <c r="B37" s="369"/>
      <c r="C37" s="369"/>
      <c r="D37" s="364"/>
      <c r="E37" s="369"/>
      <c r="F37" s="369"/>
      <c r="G37" s="363" t="s">
        <v>564</v>
      </c>
      <c r="H37" s="369"/>
    </row>
    <row r="38">
      <c r="A38" s="95"/>
      <c r="B38" s="95"/>
      <c r="C38" s="95"/>
      <c r="D38" s="95"/>
      <c r="E38" s="95"/>
      <c r="F38" s="95"/>
      <c r="G38" s="95"/>
      <c r="H38" s="95"/>
    </row>
    <row r="39">
      <c r="A39" s="361" t="s">
        <v>565</v>
      </c>
      <c r="B39" s="95"/>
      <c r="C39" s="95"/>
      <c r="D39" s="361" t="s">
        <v>566</v>
      </c>
      <c r="E39" s="95"/>
      <c r="F39" s="95"/>
      <c r="G39" s="361" t="s">
        <v>567</v>
      </c>
      <c r="H39" s="95"/>
    </row>
    <row r="40">
      <c r="A40" s="95"/>
      <c r="B40" s="95"/>
      <c r="C40" s="95"/>
      <c r="D40" s="95"/>
      <c r="E40" s="95"/>
      <c r="F40" s="95"/>
      <c r="G40" s="95"/>
      <c r="H40" s="95"/>
    </row>
    <row r="41">
      <c r="A41" s="362" t="s">
        <v>568</v>
      </c>
      <c r="B41" s="369"/>
      <c r="C41" s="369"/>
      <c r="D41" s="364" t="s">
        <v>523</v>
      </c>
      <c r="E41" s="369"/>
      <c r="F41" s="369"/>
      <c r="G41" s="367" t="s">
        <v>569</v>
      </c>
      <c r="H41" s="369"/>
    </row>
    <row r="42">
      <c r="A42" s="95"/>
      <c r="B42" s="95"/>
      <c r="C42" s="95"/>
      <c r="D42" s="95"/>
      <c r="E42" s="95"/>
      <c r="F42" s="95"/>
      <c r="G42" s="95"/>
      <c r="H42" s="95"/>
    </row>
    <row r="43">
      <c r="A43" s="361" t="s">
        <v>571</v>
      </c>
      <c r="B43" s="95"/>
      <c r="C43" s="95"/>
      <c r="D43" s="361" t="s">
        <v>572</v>
      </c>
      <c r="E43" s="95"/>
      <c r="F43" s="95"/>
      <c r="G43" s="361" t="s">
        <v>573</v>
      </c>
      <c r="H43" s="95"/>
    </row>
    <row r="44">
      <c r="A44" s="95"/>
      <c r="B44" s="95"/>
      <c r="C44" s="95"/>
      <c r="D44" s="95"/>
      <c r="E44" s="95"/>
      <c r="F44" s="95"/>
      <c r="G44" s="95"/>
      <c r="H44" s="95"/>
    </row>
    <row r="45">
      <c r="A45" s="364" t="s">
        <v>523</v>
      </c>
      <c r="B45" s="369"/>
      <c r="C45" s="369"/>
      <c r="D45" s="363" t="s">
        <v>574</v>
      </c>
      <c r="E45" s="369"/>
      <c r="F45" s="369"/>
      <c r="G45" s="363" t="s">
        <v>575</v>
      </c>
      <c r="H45" s="369"/>
    </row>
    <row r="46">
      <c r="A46" s="364"/>
      <c r="B46" s="369"/>
      <c r="C46" s="369"/>
      <c r="D46" s="363" t="s">
        <v>576</v>
      </c>
      <c r="E46" s="369"/>
      <c r="F46" s="369"/>
      <c r="G46" s="363" t="s">
        <v>577</v>
      </c>
      <c r="H46" s="369"/>
    </row>
    <row r="47">
      <c r="A47" s="364"/>
      <c r="B47" s="369"/>
      <c r="C47" s="369"/>
      <c r="D47" s="363" t="s">
        <v>579</v>
      </c>
      <c r="E47" s="369"/>
      <c r="F47" s="369"/>
      <c r="G47" s="369"/>
      <c r="H47" s="369"/>
    </row>
    <row r="48">
      <c r="A48" s="364"/>
      <c r="B48" s="369"/>
      <c r="C48" s="369"/>
      <c r="D48" s="363" t="s">
        <v>580</v>
      </c>
      <c r="E48" s="369"/>
      <c r="F48" s="369"/>
      <c r="G48" s="369"/>
      <c r="H48" s="369"/>
    </row>
    <row r="49">
      <c r="A49" s="95"/>
      <c r="B49" s="95"/>
      <c r="C49" s="95"/>
      <c r="D49" s="95"/>
      <c r="E49" s="95"/>
      <c r="F49" s="95"/>
      <c r="G49" s="95"/>
      <c r="H49" s="95"/>
    </row>
    <row r="50">
      <c r="A50" s="361" t="s">
        <v>581</v>
      </c>
      <c r="B50" s="95"/>
      <c r="C50" s="95"/>
      <c r="D50" s="361" t="s">
        <v>582</v>
      </c>
      <c r="E50" s="95"/>
      <c r="F50" s="95"/>
      <c r="G50" s="361" t="s">
        <v>583</v>
      </c>
      <c r="H50" s="95"/>
    </row>
    <row r="51">
      <c r="A51" s="95"/>
      <c r="B51" s="95"/>
      <c r="C51" s="95"/>
      <c r="D51" s="95"/>
      <c r="E51" s="95"/>
      <c r="F51" s="95"/>
      <c r="G51" s="95"/>
      <c r="H51" s="95"/>
    </row>
    <row r="52">
      <c r="A52" s="364" t="s">
        <v>523</v>
      </c>
      <c r="B52" s="369"/>
      <c r="C52" s="369"/>
      <c r="D52" s="362" t="s">
        <v>585</v>
      </c>
      <c r="E52" s="369"/>
      <c r="F52" s="369"/>
      <c r="G52" s="364" t="s">
        <v>523</v>
      </c>
      <c r="H52" s="369"/>
    </row>
    <row r="53">
      <c r="A53" s="95"/>
      <c r="B53" s="95"/>
      <c r="C53" s="95"/>
      <c r="D53" s="95"/>
      <c r="E53" s="95"/>
      <c r="F53" s="95"/>
      <c r="G53" s="95"/>
      <c r="H53" s="95"/>
    </row>
    <row r="54">
      <c r="A54" s="361" t="s">
        <v>586</v>
      </c>
      <c r="B54" s="95"/>
      <c r="C54" s="95"/>
      <c r="D54" s="361" t="s">
        <v>587</v>
      </c>
      <c r="E54" s="95"/>
      <c r="F54" s="95"/>
      <c r="G54" s="361" t="s">
        <v>588</v>
      </c>
      <c r="H54" s="95"/>
    </row>
    <row r="55">
      <c r="A55" s="95"/>
      <c r="B55" s="95"/>
      <c r="C55" s="95"/>
      <c r="D55" s="95"/>
      <c r="E55" s="95"/>
      <c r="F55" s="95"/>
      <c r="G55" s="95"/>
      <c r="H55" s="95"/>
    </row>
    <row r="56">
      <c r="A56" s="364" t="s">
        <v>523</v>
      </c>
      <c r="B56" s="369"/>
      <c r="C56" s="369"/>
      <c r="D56" s="364" t="s">
        <v>523</v>
      </c>
      <c r="E56" s="369"/>
      <c r="F56" s="369"/>
      <c r="G56" s="362" t="s">
        <v>591</v>
      </c>
      <c r="H56" s="369"/>
    </row>
    <row r="57">
      <c r="A57" s="95"/>
      <c r="B57" s="95"/>
      <c r="C57" s="95"/>
      <c r="D57" s="95"/>
      <c r="E57" s="95"/>
      <c r="F57" s="95"/>
      <c r="G57" s="95"/>
      <c r="H57" s="95"/>
    </row>
    <row r="58">
      <c r="A58" s="361" t="s">
        <v>592</v>
      </c>
      <c r="B58" s="95"/>
      <c r="C58" s="95"/>
      <c r="D58" s="361" t="s">
        <v>594</v>
      </c>
      <c r="E58" s="95"/>
      <c r="F58" s="95"/>
      <c r="G58" s="361" t="s">
        <v>595</v>
      </c>
      <c r="H58" s="95"/>
    </row>
    <row r="59">
      <c r="A59" s="95"/>
      <c r="B59" s="95"/>
      <c r="C59" s="95"/>
      <c r="D59" s="95"/>
      <c r="E59" s="95"/>
      <c r="F59" s="95"/>
      <c r="G59" s="95"/>
      <c r="H59" s="95"/>
    </row>
    <row r="60">
      <c r="A60" s="364" t="s">
        <v>523</v>
      </c>
      <c r="B60" s="369"/>
      <c r="C60" s="369"/>
      <c r="D60" s="364" t="s">
        <v>523</v>
      </c>
      <c r="E60" s="369"/>
      <c r="F60" s="369"/>
      <c r="G60" s="362" t="s">
        <v>596</v>
      </c>
      <c r="H60" s="369"/>
    </row>
    <row r="61">
      <c r="A61" s="95"/>
      <c r="B61" s="95"/>
      <c r="C61" s="95"/>
      <c r="D61" s="95"/>
      <c r="E61" s="95"/>
      <c r="F61" s="95"/>
      <c r="G61" s="95"/>
      <c r="H61" s="95"/>
    </row>
    <row r="62">
      <c r="A62" s="361" t="s">
        <v>597</v>
      </c>
      <c r="B62" s="95"/>
      <c r="C62" s="95"/>
      <c r="D62" s="361" t="s">
        <v>598</v>
      </c>
      <c r="E62" s="95"/>
      <c r="F62" s="95"/>
      <c r="G62" s="361" t="s">
        <v>599</v>
      </c>
      <c r="H62" s="95"/>
    </row>
    <row r="63">
      <c r="A63" s="95"/>
      <c r="B63" s="95"/>
      <c r="C63" s="95"/>
      <c r="D63" s="95"/>
      <c r="E63" s="95"/>
      <c r="F63" s="95"/>
      <c r="G63" s="95"/>
      <c r="H63" s="95"/>
    </row>
    <row r="64">
      <c r="A64" s="373" t="s">
        <v>600</v>
      </c>
      <c r="E64" s="369"/>
      <c r="F64" s="369"/>
      <c r="G64" s="374" t="s">
        <v>603</v>
      </c>
      <c r="H64" s="369"/>
    </row>
    <row r="65">
      <c r="E65" s="369"/>
      <c r="F65" s="369"/>
      <c r="G65" s="370" t="s">
        <v>605</v>
      </c>
      <c r="H65" s="369"/>
    </row>
    <row r="66">
      <c r="A66" s="95"/>
      <c r="B66" s="95"/>
      <c r="C66" s="95"/>
      <c r="D66" s="95"/>
      <c r="E66" s="95"/>
      <c r="F66" s="95"/>
      <c r="G66" s="95"/>
      <c r="H66" s="95"/>
    </row>
    <row r="67">
      <c r="A67" s="361" t="s">
        <v>606</v>
      </c>
      <c r="B67" s="95"/>
      <c r="C67" s="95"/>
      <c r="D67" s="361" t="s">
        <v>609</v>
      </c>
      <c r="E67" s="95"/>
      <c r="F67" s="95"/>
      <c r="G67" s="361" t="s">
        <v>610</v>
      </c>
      <c r="H67" s="95"/>
    </row>
    <row r="68">
      <c r="A68" s="95"/>
      <c r="B68" s="95"/>
      <c r="C68" s="95"/>
      <c r="D68" s="95"/>
      <c r="E68" s="95"/>
      <c r="F68" s="95"/>
      <c r="G68" s="95"/>
      <c r="H68" s="95"/>
    </row>
    <row r="69">
      <c r="A69" s="363" t="s">
        <v>611</v>
      </c>
      <c r="B69" s="369"/>
      <c r="C69" s="369"/>
      <c r="D69" s="364" t="s">
        <v>523</v>
      </c>
      <c r="E69" s="369"/>
      <c r="F69" s="369"/>
      <c r="G69" s="362" t="s">
        <v>612</v>
      </c>
      <c r="H69" s="369"/>
    </row>
    <row r="70">
      <c r="A70" s="95"/>
      <c r="B70" s="95"/>
      <c r="C70" s="95"/>
      <c r="D70" s="95"/>
      <c r="E70" s="95"/>
      <c r="F70" s="95"/>
      <c r="G70" s="95"/>
      <c r="H70" s="95"/>
    </row>
    <row r="71">
      <c r="A71" s="361" t="s">
        <v>613</v>
      </c>
      <c r="B71" s="95"/>
      <c r="C71" s="95"/>
      <c r="D71" s="361" t="s">
        <v>614</v>
      </c>
      <c r="E71" s="95"/>
      <c r="F71" s="95"/>
      <c r="G71" s="361" t="s">
        <v>615</v>
      </c>
      <c r="H71" s="95"/>
    </row>
    <row r="72">
      <c r="A72" s="95"/>
      <c r="B72" s="95"/>
      <c r="C72" s="95"/>
      <c r="D72" s="95"/>
      <c r="E72" s="95"/>
      <c r="F72" s="95"/>
      <c r="G72" s="95"/>
      <c r="H72" s="95"/>
    </row>
    <row r="73">
      <c r="A73" s="362" t="s">
        <v>617</v>
      </c>
      <c r="B73" s="369"/>
      <c r="C73" s="369"/>
      <c r="D73" s="363" t="s">
        <v>618</v>
      </c>
      <c r="E73" s="369"/>
      <c r="F73" s="369"/>
      <c r="G73" s="371" t="s">
        <v>619</v>
      </c>
      <c r="H73" s="369"/>
    </row>
    <row r="74">
      <c r="A74" s="364"/>
      <c r="B74" s="369"/>
      <c r="C74" s="369"/>
      <c r="D74" s="362" t="s">
        <v>621</v>
      </c>
      <c r="E74" s="369"/>
      <c r="F74" s="369"/>
      <c r="G74" s="369"/>
      <c r="H74" s="369"/>
    </row>
    <row r="75">
      <c r="A75" s="95"/>
      <c r="B75" s="95"/>
      <c r="C75" s="95"/>
      <c r="D75" s="95"/>
      <c r="E75" s="95"/>
      <c r="F75" s="95"/>
      <c r="G75" s="95"/>
      <c r="H75" s="95"/>
    </row>
    <row r="76">
      <c r="A76" s="361" t="s">
        <v>622</v>
      </c>
      <c r="B76" s="95"/>
      <c r="C76" s="95"/>
      <c r="D76" s="361" t="s">
        <v>623</v>
      </c>
      <c r="E76" s="95"/>
      <c r="F76" s="95"/>
      <c r="G76" s="361" t="s">
        <v>624</v>
      </c>
      <c r="H76" s="95"/>
    </row>
    <row r="77">
      <c r="A77" s="95"/>
      <c r="B77" s="95"/>
      <c r="C77" s="95"/>
      <c r="D77" s="95"/>
      <c r="E77" s="95"/>
      <c r="F77" s="95"/>
      <c r="G77" s="95"/>
      <c r="H77" s="95"/>
    </row>
    <row r="78">
      <c r="A78" s="364" t="s">
        <v>523</v>
      </c>
      <c r="B78" s="369"/>
      <c r="C78" s="369"/>
      <c r="D78" s="363" t="s">
        <v>626</v>
      </c>
      <c r="E78" s="369"/>
      <c r="F78" s="369"/>
      <c r="G78" s="374" t="s">
        <v>627</v>
      </c>
      <c r="H78" s="369"/>
    </row>
    <row r="79">
      <c r="A79" s="364"/>
      <c r="B79" s="369"/>
      <c r="C79" s="369"/>
      <c r="D79" s="363" t="s">
        <v>629</v>
      </c>
      <c r="E79" s="369"/>
      <c r="F79" s="369"/>
      <c r="G79" s="367" t="s">
        <v>630</v>
      </c>
      <c r="H79" s="369"/>
    </row>
    <row r="80">
      <c r="A80" s="364"/>
      <c r="B80" s="369"/>
      <c r="C80" s="369"/>
      <c r="D80" s="367" t="s">
        <v>631</v>
      </c>
      <c r="E80" s="369"/>
      <c r="F80" s="369"/>
      <c r="G80" s="369"/>
      <c r="H80" s="369"/>
    </row>
    <row r="81">
      <c r="A81" s="364"/>
      <c r="B81" s="369"/>
      <c r="C81" s="369"/>
      <c r="D81" s="363" t="s">
        <v>632</v>
      </c>
      <c r="E81" s="369"/>
      <c r="F81" s="369"/>
      <c r="G81" s="369"/>
      <c r="H81" s="369"/>
    </row>
    <row r="82">
      <c r="A82" s="95"/>
      <c r="B82" s="95"/>
      <c r="C82" s="95"/>
      <c r="D82" s="95"/>
      <c r="E82" s="95"/>
      <c r="F82" s="95"/>
      <c r="G82" s="95"/>
      <c r="H82" s="95"/>
    </row>
    <row r="83">
      <c r="A83" s="361" t="s">
        <v>633</v>
      </c>
      <c r="B83" s="95"/>
      <c r="C83" s="95"/>
      <c r="D83" s="361" t="s">
        <v>634</v>
      </c>
      <c r="E83" s="95"/>
      <c r="F83" s="95"/>
      <c r="G83" s="361" t="s">
        <v>636</v>
      </c>
      <c r="H83" s="95"/>
    </row>
    <row r="84">
      <c r="A84" s="95"/>
      <c r="B84" s="95"/>
      <c r="C84" s="95"/>
      <c r="D84" s="95"/>
      <c r="E84" s="95"/>
      <c r="F84" s="95"/>
      <c r="G84" s="95"/>
      <c r="H84" s="95"/>
    </row>
    <row r="85">
      <c r="A85" s="370" t="s">
        <v>638</v>
      </c>
      <c r="B85" s="369"/>
      <c r="C85" s="369"/>
      <c r="D85" s="364" t="s">
        <v>523</v>
      </c>
      <c r="E85" s="369"/>
      <c r="F85" s="369"/>
      <c r="G85" s="364" t="s">
        <v>523</v>
      </c>
      <c r="H85" s="369"/>
    </row>
    <row r="86">
      <c r="A86" s="95"/>
      <c r="B86" s="95"/>
      <c r="C86" s="95"/>
      <c r="D86" s="95"/>
      <c r="E86" s="95"/>
      <c r="F86" s="95"/>
      <c r="G86" s="95"/>
      <c r="H86" s="95"/>
    </row>
  </sheetData>
  <mergeCells count="2">
    <mergeCell ref="A1:G1"/>
    <mergeCell ref="A64:D65"/>
  </mergeCells>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43"/>
    <col customWidth="1" min="2" max="2" width="3.86"/>
    <col customWidth="1" min="3" max="3" width="4.29"/>
    <col customWidth="1" min="4" max="4" width="3.71"/>
    <col customWidth="1" min="5" max="5" width="14.57"/>
    <col customWidth="1" min="6" max="9" width="4.14"/>
    <col customWidth="1" min="10" max="10" width="1.57"/>
    <col customWidth="1" min="11" max="11" width="4.14"/>
    <col customWidth="1" min="12" max="12" width="6.43"/>
    <col customWidth="1" min="13" max="13" width="3.71"/>
    <col customWidth="1" min="14" max="14" width="16.86"/>
    <col customWidth="1" min="15" max="17" width="4.14"/>
    <col customWidth="1" min="18" max="18" width="4.29"/>
    <col customWidth="1" min="19" max="19" width="1.71"/>
    <col customWidth="1" min="20" max="20" width="3.57"/>
    <col customWidth="1" min="21" max="21" width="6.0"/>
    <col customWidth="1" min="22" max="22" width="3.86"/>
    <col customWidth="1" min="23" max="23" width="14.29"/>
    <col customWidth="1" min="24" max="26" width="4.14"/>
    <col customWidth="1" min="27" max="27" width="4.29"/>
    <col customWidth="1" min="28" max="28" width="1.57"/>
    <col customWidth="1" min="29" max="29" width="4.14"/>
    <col customWidth="1" min="30" max="30" width="5.43"/>
    <col customWidth="1" min="31" max="31" width="4.57"/>
    <col customWidth="1" min="32" max="32" width="12.71"/>
    <col customWidth="1" min="33" max="36" width="4.14"/>
    <col customWidth="1" min="37" max="37" width="1.57"/>
  </cols>
  <sheetData>
    <row r="1" ht="53.25" customHeight="1">
      <c r="A1" s="1"/>
      <c r="B1" s="4" t="s">
        <v>0</v>
      </c>
      <c r="AJ1" s="1"/>
      <c r="AK1" s="1"/>
    </row>
    <row r="2" ht="17.25" customHeight="1">
      <c r="A2" s="5"/>
      <c r="B2" s="5" t="s">
        <v>2</v>
      </c>
      <c r="F2" s="7" t="s">
        <v>667</v>
      </c>
      <c r="L2" s="5"/>
      <c r="M2" s="5"/>
      <c r="N2" s="5"/>
      <c r="O2" s="8"/>
      <c r="R2" s="5"/>
      <c r="S2" s="6"/>
      <c r="V2" s="10"/>
      <c r="W2" s="10" t="s">
        <v>669</v>
      </c>
      <c r="AC2" s="397" t="s">
        <v>670</v>
      </c>
      <c r="AD2" s="398" t="s">
        <v>7</v>
      </c>
      <c r="AJ2" s="5"/>
      <c r="AK2" s="5"/>
    </row>
    <row r="3">
      <c r="A3" s="13"/>
      <c r="B3" s="13"/>
      <c r="C3" s="13"/>
      <c r="D3" s="13"/>
      <c r="E3" s="13"/>
      <c r="F3" s="18"/>
      <c r="G3" s="13"/>
      <c r="H3" s="13"/>
      <c r="I3" s="13"/>
      <c r="J3" s="14"/>
      <c r="K3" s="13"/>
      <c r="L3" s="13"/>
      <c r="M3" s="13"/>
      <c r="N3" s="13"/>
      <c r="O3" s="18"/>
      <c r="P3" s="13"/>
      <c r="Q3" s="13"/>
      <c r="R3" s="13"/>
      <c r="S3" s="14"/>
      <c r="T3" s="13"/>
      <c r="U3" s="13"/>
      <c r="V3" s="13"/>
      <c r="W3" s="13"/>
      <c r="X3" s="18"/>
      <c r="Y3" s="13"/>
      <c r="Z3" s="13"/>
      <c r="AA3" s="13"/>
      <c r="AB3" s="14"/>
      <c r="AC3" s="13"/>
      <c r="AD3" s="32"/>
      <c r="AE3" s="32"/>
      <c r="AF3" s="13"/>
      <c r="AG3" s="22"/>
      <c r="AH3" s="22"/>
      <c r="AI3" s="13"/>
      <c r="AJ3" s="13"/>
      <c r="AK3" s="13"/>
    </row>
    <row r="4">
      <c r="A4" s="13"/>
      <c r="B4" s="399" t="s">
        <v>676</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99"/>
      <c r="AJ4" s="13"/>
      <c r="AK4" s="13"/>
    </row>
    <row r="5">
      <c r="A5" s="13"/>
      <c r="B5" s="401"/>
      <c r="AI5" s="112"/>
      <c r="AJ5" s="13"/>
      <c r="AK5" s="13"/>
    </row>
    <row r="6">
      <c r="A6" s="13"/>
      <c r="B6" s="401"/>
      <c r="AI6" s="112"/>
      <c r="AJ6" s="13"/>
      <c r="AK6" s="13"/>
    </row>
    <row r="7">
      <c r="A7" s="13"/>
      <c r="B7" s="401"/>
      <c r="AI7" s="112"/>
      <c r="AJ7" s="13"/>
      <c r="AK7" s="13"/>
    </row>
    <row r="8">
      <c r="A8" s="13"/>
      <c r="B8" s="401"/>
      <c r="AI8" s="112"/>
      <c r="AJ8" s="13"/>
      <c r="AK8" s="13"/>
    </row>
    <row r="9">
      <c r="A9" s="13"/>
      <c r="B9" s="403"/>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3"/>
      <c r="AJ9" s="13"/>
      <c r="AK9" s="13"/>
    </row>
    <row r="10">
      <c r="A10" s="13"/>
      <c r="B10" s="48"/>
      <c r="C10" s="48"/>
      <c r="D10" s="48"/>
      <c r="E10" s="48"/>
      <c r="F10" s="49"/>
      <c r="G10" s="50"/>
      <c r="H10" s="50"/>
      <c r="I10" s="50"/>
      <c r="J10" s="51"/>
      <c r="K10" s="48"/>
      <c r="L10" s="48"/>
      <c r="M10" s="48"/>
      <c r="N10" s="48"/>
      <c r="O10" s="49"/>
      <c r="P10" s="50"/>
      <c r="Q10" s="50"/>
      <c r="R10" s="50"/>
      <c r="S10" s="51"/>
      <c r="T10" s="48"/>
      <c r="U10" s="48"/>
      <c r="V10" s="48"/>
      <c r="W10" s="48"/>
      <c r="X10" s="49"/>
      <c r="Y10" s="52"/>
      <c r="Z10" s="52"/>
      <c r="AA10" s="52"/>
      <c r="AB10" s="53"/>
      <c r="AC10" s="53"/>
      <c r="AD10" s="53"/>
      <c r="AE10" s="53"/>
      <c r="AF10" s="53"/>
      <c r="AG10" s="22"/>
      <c r="AH10" s="22"/>
      <c r="AI10" s="13"/>
      <c r="AJ10" s="13"/>
      <c r="AK10" s="13"/>
    </row>
    <row r="11">
      <c r="A11" s="13"/>
      <c r="B11" s="404" t="s">
        <v>692</v>
      </c>
      <c r="AJ11" s="13"/>
      <c r="AK11" s="13"/>
    </row>
    <row r="12">
      <c r="A12" s="13"/>
      <c r="B12" s="48"/>
      <c r="C12" s="48"/>
      <c r="D12" s="48"/>
      <c r="E12" s="48"/>
      <c r="F12" s="49"/>
      <c r="G12" s="50"/>
      <c r="H12" s="50"/>
      <c r="I12" s="50"/>
      <c r="J12" s="51"/>
      <c r="K12" s="48"/>
      <c r="L12" s="48"/>
      <c r="M12" s="48"/>
      <c r="N12" s="48"/>
      <c r="O12" s="49"/>
      <c r="P12" s="50"/>
      <c r="Q12" s="50"/>
      <c r="R12" s="50"/>
      <c r="S12" s="51"/>
      <c r="T12" s="48"/>
      <c r="U12" s="48"/>
      <c r="V12" s="48"/>
      <c r="W12" s="48"/>
      <c r="X12" s="49"/>
      <c r="Y12" s="52"/>
      <c r="Z12" s="52"/>
      <c r="AA12" s="52"/>
      <c r="AB12" s="53"/>
      <c r="AC12" s="53"/>
      <c r="AD12" s="53"/>
      <c r="AE12" s="53"/>
      <c r="AF12" s="53"/>
      <c r="AG12" s="22"/>
      <c r="AH12" s="22"/>
      <c r="AI12" s="13"/>
      <c r="AJ12" s="13"/>
      <c r="AK12" s="13"/>
    </row>
    <row r="13">
      <c r="A13" s="13"/>
      <c r="B13" s="57" t="s">
        <v>695</v>
      </c>
      <c r="AF13" s="53"/>
      <c r="AG13" s="22"/>
      <c r="AH13" s="22"/>
      <c r="AI13" s="13"/>
      <c r="AJ13" s="13"/>
      <c r="AK13" s="13"/>
    </row>
    <row r="14">
      <c r="A14" s="13"/>
      <c r="B14" s="57" t="s">
        <v>696</v>
      </c>
      <c r="AF14" s="53"/>
      <c r="AG14" s="22"/>
      <c r="AH14" s="22"/>
      <c r="AI14" s="13"/>
      <c r="AJ14" s="13"/>
      <c r="AK14" s="13"/>
    </row>
    <row r="15">
      <c r="A15" s="13"/>
      <c r="B15" s="405" t="s">
        <v>698</v>
      </c>
      <c r="AG15" s="22"/>
      <c r="AH15" s="22"/>
      <c r="AI15" s="13"/>
      <c r="AJ15" s="13"/>
      <c r="AK15" s="13"/>
    </row>
    <row r="16">
      <c r="A16" s="13"/>
      <c r="B16" s="405" t="s">
        <v>700</v>
      </c>
      <c r="AF16" s="53"/>
      <c r="AG16" s="22"/>
      <c r="AH16" s="22"/>
      <c r="AI16" s="13"/>
      <c r="AJ16" s="13"/>
      <c r="AK16" s="13"/>
    </row>
    <row r="17">
      <c r="A17" s="13"/>
      <c r="B17" s="407"/>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53"/>
      <c r="AG17" s="22"/>
      <c r="AH17" s="22"/>
      <c r="AI17" s="13"/>
      <c r="AJ17" s="13"/>
      <c r="AK17" s="13"/>
    </row>
    <row r="18">
      <c r="A18" s="13"/>
      <c r="B18" s="407" t="s">
        <v>705</v>
      </c>
      <c r="AF18" s="53"/>
      <c r="AG18" s="22"/>
      <c r="AH18" s="22"/>
      <c r="AI18" s="13"/>
      <c r="AJ18" s="13"/>
      <c r="AK18" s="13"/>
    </row>
    <row r="19">
      <c r="A19" s="13"/>
      <c r="B19" s="407" t="s">
        <v>708</v>
      </c>
      <c r="AF19" s="53"/>
      <c r="AG19" s="22"/>
      <c r="AH19" s="22"/>
      <c r="AI19" s="13"/>
      <c r="AJ19" s="13"/>
      <c r="AK19" s="13"/>
    </row>
    <row r="20">
      <c r="A20" s="13"/>
      <c r="B20" s="48"/>
      <c r="C20" s="48"/>
      <c r="D20" s="48"/>
      <c r="E20" s="48"/>
      <c r="F20" s="49"/>
      <c r="G20" s="50"/>
      <c r="H20" s="50"/>
      <c r="I20" s="50"/>
      <c r="J20" s="51"/>
      <c r="K20" s="48"/>
      <c r="L20" s="48"/>
      <c r="M20" s="48"/>
      <c r="N20" s="48"/>
      <c r="O20" s="49"/>
      <c r="P20" s="50"/>
      <c r="Q20" s="50"/>
      <c r="R20" s="50"/>
      <c r="S20" s="51"/>
      <c r="T20" s="48"/>
      <c r="U20" s="48"/>
      <c r="V20" s="48"/>
      <c r="W20" s="48"/>
      <c r="X20" s="49"/>
      <c r="Y20" s="52"/>
      <c r="Z20" s="52"/>
      <c r="AA20" s="52"/>
      <c r="AB20" s="53"/>
      <c r="AC20" s="53"/>
      <c r="AD20" s="53"/>
      <c r="AE20" s="53"/>
      <c r="AF20" s="53"/>
      <c r="AG20" s="22"/>
      <c r="AH20" s="22"/>
      <c r="AI20" s="13"/>
      <c r="AJ20" s="13"/>
      <c r="AK20" s="13"/>
    </row>
    <row r="21">
      <c r="A21" s="415"/>
      <c r="B21" s="417"/>
      <c r="C21" s="417"/>
      <c r="D21" s="417"/>
      <c r="E21" s="417"/>
      <c r="F21" s="417"/>
      <c r="G21" s="417"/>
      <c r="H21" s="417"/>
      <c r="I21" s="417"/>
      <c r="J21" s="415"/>
      <c r="K21" s="417"/>
      <c r="L21" s="417"/>
      <c r="M21" s="417"/>
      <c r="N21" s="417"/>
      <c r="O21" s="417"/>
      <c r="P21" s="417"/>
      <c r="Q21" s="417"/>
      <c r="R21" s="417"/>
      <c r="S21" s="415"/>
      <c r="T21" s="417"/>
      <c r="U21" s="417"/>
      <c r="V21" s="417"/>
      <c r="W21" s="417"/>
      <c r="X21" s="417"/>
      <c r="Y21" s="417"/>
      <c r="Z21" s="417"/>
      <c r="AA21" s="417"/>
      <c r="AB21" s="415"/>
      <c r="AC21" s="417"/>
      <c r="AD21" s="417"/>
      <c r="AE21" s="417"/>
      <c r="AF21" s="417"/>
      <c r="AG21" s="417"/>
      <c r="AH21" s="417"/>
      <c r="AI21" s="417"/>
      <c r="AJ21" s="417"/>
      <c r="AK21" s="415"/>
    </row>
    <row r="22">
      <c r="A22" s="415"/>
      <c r="B22" s="420" t="s">
        <v>726</v>
      </c>
      <c r="J22" s="415"/>
      <c r="K22" s="420" t="s">
        <v>727</v>
      </c>
      <c r="S22" s="415"/>
      <c r="T22" s="420" t="s">
        <v>728</v>
      </c>
      <c r="AB22" s="415"/>
      <c r="AC22" s="420" t="s">
        <v>729</v>
      </c>
      <c r="AK22" s="415"/>
    </row>
    <row r="23">
      <c r="A23" s="423"/>
      <c r="B23" s="424" t="s">
        <v>732</v>
      </c>
      <c r="C23" s="424" t="s">
        <v>734</v>
      </c>
      <c r="D23" s="424" t="s">
        <v>77</v>
      </c>
      <c r="E23" s="424" t="s">
        <v>79</v>
      </c>
      <c r="F23" s="424" t="s">
        <v>23</v>
      </c>
      <c r="G23" s="424" t="s">
        <v>735</v>
      </c>
      <c r="H23" s="424" t="s">
        <v>25</v>
      </c>
      <c r="I23" s="424" t="s">
        <v>26</v>
      </c>
      <c r="J23" s="423"/>
      <c r="K23" s="424" t="s">
        <v>732</v>
      </c>
      <c r="L23" s="424" t="s">
        <v>734</v>
      </c>
      <c r="M23" s="424" t="s">
        <v>77</v>
      </c>
      <c r="N23" s="424" t="s">
        <v>79</v>
      </c>
      <c r="O23" s="424" t="s">
        <v>23</v>
      </c>
      <c r="P23" s="424" t="s">
        <v>735</v>
      </c>
      <c r="Q23" s="424" t="s">
        <v>25</v>
      </c>
      <c r="R23" s="424" t="s">
        <v>26</v>
      </c>
      <c r="S23" s="423"/>
      <c r="T23" s="424" t="s">
        <v>732</v>
      </c>
      <c r="U23" s="424" t="s">
        <v>734</v>
      </c>
      <c r="V23" s="424" t="s">
        <v>77</v>
      </c>
      <c r="W23" s="424" t="s">
        <v>79</v>
      </c>
      <c r="X23" s="424" t="s">
        <v>23</v>
      </c>
      <c r="Y23" s="424" t="s">
        <v>735</v>
      </c>
      <c r="Z23" s="424" t="s">
        <v>25</v>
      </c>
      <c r="AA23" s="424" t="s">
        <v>26</v>
      </c>
      <c r="AB23" s="423"/>
      <c r="AC23" s="424" t="s">
        <v>732</v>
      </c>
      <c r="AD23" s="424" t="s">
        <v>734</v>
      </c>
      <c r="AE23" s="424" t="s">
        <v>77</v>
      </c>
      <c r="AF23" s="424" t="s">
        <v>79</v>
      </c>
      <c r="AG23" s="424" t="s">
        <v>23</v>
      </c>
      <c r="AH23" s="424" t="s">
        <v>735</v>
      </c>
      <c r="AI23" s="424" t="s">
        <v>25</v>
      </c>
      <c r="AJ23" s="424" t="s">
        <v>26</v>
      </c>
      <c r="AK23" s="423"/>
    </row>
    <row r="24">
      <c r="A24" s="427"/>
      <c r="B24" s="429">
        <v>6.0</v>
      </c>
      <c r="C24" s="471" t="s">
        <v>657</v>
      </c>
      <c r="D24" s="472">
        <v>1.0</v>
      </c>
      <c r="E24" s="472" t="s">
        <v>779</v>
      </c>
      <c r="F24" s="473">
        <v>36.0</v>
      </c>
      <c r="G24" s="473">
        <v>91.0</v>
      </c>
      <c r="H24" s="471">
        <v>79.0</v>
      </c>
      <c r="I24" s="474">
        <f t="shared" ref="I24:I41" si="1">SUM(G24/F24)</f>
        <v>2.527777778</v>
      </c>
      <c r="J24" s="427"/>
      <c r="K24" s="475">
        <v>7.0</v>
      </c>
      <c r="L24" s="476" t="s">
        <v>822</v>
      </c>
      <c r="M24" s="477">
        <v>1.0</v>
      </c>
      <c r="N24" s="477" t="s">
        <v>824</v>
      </c>
      <c r="O24" s="478">
        <v>28.0</v>
      </c>
      <c r="P24" s="478">
        <v>73.0</v>
      </c>
      <c r="Q24" s="476">
        <v>70.0</v>
      </c>
      <c r="R24" s="479">
        <f t="shared" ref="R24:R37" si="2">SUM(P24/O24)</f>
        <v>2.607142857</v>
      </c>
      <c r="S24" s="427"/>
      <c r="T24" s="475">
        <v>7.0</v>
      </c>
      <c r="U24" s="476" t="s">
        <v>830</v>
      </c>
      <c r="V24" s="477">
        <v>1.0</v>
      </c>
      <c r="W24" s="477" t="s">
        <v>831</v>
      </c>
      <c r="X24" s="478">
        <v>34.0</v>
      </c>
      <c r="Y24" s="478">
        <v>86.0</v>
      </c>
      <c r="Z24" s="476">
        <v>75.0</v>
      </c>
      <c r="AA24" s="479">
        <f t="shared" ref="AA24:AA34" si="3">SUM(Y24/X24)</f>
        <v>2.529411765</v>
      </c>
      <c r="AB24" s="427"/>
      <c r="AC24" s="475">
        <v>8.0</v>
      </c>
      <c r="AD24" s="476" t="s">
        <v>836</v>
      </c>
      <c r="AE24" s="477">
        <v>2.0</v>
      </c>
      <c r="AF24" s="477" t="s">
        <v>837</v>
      </c>
      <c r="AG24" s="478">
        <v>22.0</v>
      </c>
      <c r="AH24" s="478">
        <v>49.0</v>
      </c>
      <c r="AI24" s="476">
        <v>22.0</v>
      </c>
      <c r="AJ24" s="479">
        <f t="shared" ref="AJ24:AJ25" si="4">SUM(AH24/AG24)</f>
        <v>2.227272727</v>
      </c>
      <c r="AK24" s="427"/>
    </row>
    <row r="25">
      <c r="A25" s="427"/>
      <c r="B25" s="429">
        <v>6.0</v>
      </c>
      <c r="C25" s="471" t="s">
        <v>657</v>
      </c>
      <c r="D25" s="472">
        <v>2.0</v>
      </c>
      <c r="E25" s="472" t="s">
        <v>656</v>
      </c>
      <c r="F25" s="473">
        <v>36.0</v>
      </c>
      <c r="G25" s="473">
        <v>89.0</v>
      </c>
      <c r="H25" s="471">
        <v>63.0</v>
      </c>
      <c r="I25" s="474">
        <f t="shared" si="1"/>
        <v>2.472222222</v>
      </c>
      <c r="J25" s="427"/>
      <c r="K25" s="475">
        <v>7.0</v>
      </c>
      <c r="L25" s="476" t="s">
        <v>830</v>
      </c>
      <c r="M25" s="477">
        <v>2.0</v>
      </c>
      <c r="N25" s="477" t="s">
        <v>843</v>
      </c>
      <c r="O25" s="478">
        <v>34.0</v>
      </c>
      <c r="P25" s="478">
        <v>78.0</v>
      </c>
      <c r="Q25" s="476">
        <v>70.0</v>
      </c>
      <c r="R25" s="479">
        <f t="shared" si="2"/>
        <v>2.294117647</v>
      </c>
      <c r="S25" s="427"/>
      <c r="T25" s="475">
        <v>7.0</v>
      </c>
      <c r="U25" s="476" t="s">
        <v>822</v>
      </c>
      <c r="V25" s="477">
        <v>2.0</v>
      </c>
      <c r="W25" s="477" t="s">
        <v>845</v>
      </c>
      <c r="X25" s="478">
        <v>28.0</v>
      </c>
      <c r="Y25" s="478">
        <v>67.0</v>
      </c>
      <c r="Z25" s="476">
        <v>85.0</v>
      </c>
      <c r="AA25" s="479">
        <f t="shared" si="3"/>
        <v>2.392857143</v>
      </c>
      <c r="AB25" s="427"/>
      <c r="AC25" s="475">
        <v>8.0</v>
      </c>
      <c r="AD25" s="476" t="s">
        <v>846</v>
      </c>
      <c r="AE25" s="477">
        <v>6.0</v>
      </c>
      <c r="AF25" s="477" t="s">
        <v>847</v>
      </c>
      <c r="AG25" s="478">
        <v>21.0</v>
      </c>
      <c r="AH25" s="478">
        <v>39.0</v>
      </c>
      <c r="AI25" s="476">
        <v>13.0</v>
      </c>
      <c r="AJ25" s="479">
        <f t="shared" si="4"/>
        <v>1.857142857</v>
      </c>
      <c r="AK25" s="427"/>
    </row>
    <row r="26">
      <c r="A26" s="427"/>
      <c r="B26" s="475">
        <v>6.0</v>
      </c>
      <c r="C26" s="476" t="s">
        <v>657</v>
      </c>
      <c r="D26" s="477">
        <v>4.0</v>
      </c>
      <c r="E26" s="477" t="s">
        <v>792</v>
      </c>
      <c r="F26" s="478">
        <v>36.0</v>
      </c>
      <c r="G26" s="478">
        <v>76.0</v>
      </c>
      <c r="H26" s="476">
        <v>45.0</v>
      </c>
      <c r="I26" s="479">
        <f t="shared" si="1"/>
        <v>2.111111111</v>
      </c>
      <c r="J26" s="427"/>
      <c r="K26" s="475">
        <v>7.0</v>
      </c>
      <c r="L26" s="476" t="s">
        <v>830</v>
      </c>
      <c r="M26" s="477">
        <v>5.0</v>
      </c>
      <c r="N26" s="477" t="s">
        <v>848</v>
      </c>
      <c r="O26" s="478">
        <v>34.0</v>
      </c>
      <c r="P26" s="478">
        <v>69.0</v>
      </c>
      <c r="Q26" s="476">
        <v>59.0</v>
      </c>
      <c r="R26" s="479">
        <f t="shared" si="2"/>
        <v>2.029411765</v>
      </c>
      <c r="S26" s="427"/>
      <c r="T26" s="475">
        <v>7.0</v>
      </c>
      <c r="U26" s="476" t="s">
        <v>830</v>
      </c>
      <c r="V26" s="477">
        <v>3.0</v>
      </c>
      <c r="W26" s="477" t="s">
        <v>849</v>
      </c>
      <c r="X26" s="478">
        <v>34.0</v>
      </c>
      <c r="Y26" s="478">
        <v>77.0</v>
      </c>
      <c r="Z26" s="476">
        <v>47.0</v>
      </c>
      <c r="AA26" s="479">
        <f t="shared" si="3"/>
        <v>2.264705882</v>
      </c>
      <c r="AB26" s="427"/>
      <c r="AC26" s="482"/>
      <c r="AD26" s="120"/>
      <c r="AE26" s="15"/>
      <c r="AF26" s="15"/>
      <c r="AG26" s="64"/>
      <c r="AH26" s="64"/>
      <c r="AI26" s="120"/>
      <c r="AJ26" s="484"/>
      <c r="AK26" s="427"/>
    </row>
    <row r="27">
      <c r="A27" s="427"/>
      <c r="B27" s="475">
        <v>6.0</v>
      </c>
      <c r="C27" s="476" t="s">
        <v>657</v>
      </c>
      <c r="D27" s="477">
        <v>5.0</v>
      </c>
      <c r="E27" s="477" t="s">
        <v>798</v>
      </c>
      <c r="F27" s="478">
        <v>36.0</v>
      </c>
      <c r="G27" s="478">
        <v>76.0</v>
      </c>
      <c r="H27" s="476">
        <v>40.0</v>
      </c>
      <c r="I27" s="479">
        <f t="shared" si="1"/>
        <v>2.111111111</v>
      </c>
      <c r="J27" s="427"/>
      <c r="K27" s="475">
        <v>7.0</v>
      </c>
      <c r="L27" s="476" t="s">
        <v>822</v>
      </c>
      <c r="M27" s="477">
        <v>3.0</v>
      </c>
      <c r="N27" s="477" t="s">
        <v>850</v>
      </c>
      <c r="O27" s="478">
        <v>28.0</v>
      </c>
      <c r="P27" s="478">
        <v>54.0</v>
      </c>
      <c r="Q27" s="476">
        <v>38.0</v>
      </c>
      <c r="R27" s="479">
        <f t="shared" si="2"/>
        <v>1.928571429</v>
      </c>
      <c r="S27" s="427"/>
      <c r="T27" s="475">
        <v>7.0</v>
      </c>
      <c r="U27" s="476" t="s">
        <v>830</v>
      </c>
      <c r="V27" s="477">
        <v>4.0</v>
      </c>
      <c r="W27" s="477" t="s">
        <v>851</v>
      </c>
      <c r="X27" s="478">
        <v>34.0</v>
      </c>
      <c r="Y27" s="478">
        <v>71.0</v>
      </c>
      <c r="Z27" s="476">
        <v>54.0</v>
      </c>
      <c r="AA27" s="479">
        <f t="shared" si="3"/>
        <v>2.088235294</v>
      </c>
      <c r="AB27" s="427"/>
      <c r="AC27" s="482"/>
      <c r="AD27" s="120"/>
      <c r="AE27" s="15"/>
      <c r="AF27" s="15"/>
      <c r="AG27" s="64"/>
      <c r="AH27" s="64"/>
      <c r="AI27" s="120"/>
      <c r="AJ27" s="484"/>
      <c r="AK27" s="427"/>
    </row>
    <row r="28">
      <c r="A28" s="427"/>
      <c r="B28" s="475">
        <v>6.0</v>
      </c>
      <c r="C28" s="476" t="s">
        <v>657</v>
      </c>
      <c r="D28" s="477">
        <v>6.0</v>
      </c>
      <c r="E28" s="477" t="s">
        <v>852</v>
      </c>
      <c r="F28" s="478">
        <v>36.0</v>
      </c>
      <c r="G28" s="478">
        <v>59.0</v>
      </c>
      <c r="H28" s="476">
        <v>26.0</v>
      </c>
      <c r="I28" s="479">
        <f t="shared" si="1"/>
        <v>1.638888889</v>
      </c>
      <c r="J28" s="427"/>
      <c r="K28" s="475">
        <v>7.0</v>
      </c>
      <c r="L28" s="476" t="s">
        <v>830</v>
      </c>
      <c r="M28" s="477">
        <v>6.0</v>
      </c>
      <c r="N28" s="477" t="s">
        <v>853</v>
      </c>
      <c r="O28" s="478">
        <v>34.0</v>
      </c>
      <c r="P28" s="478">
        <v>62.0</v>
      </c>
      <c r="Q28" s="476">
        <v>25.0</v>
      </c>
      <c r="R28" s="479">
        <f t="shared" si="2"/>
        <v>1.823529412</v>
      </c>
      <c r="S28" s="427"/>
      <c r="T28" s="475">
        <v>7.0</v>
      </c>
      <c r="U28" s="476" t="s">
        <v>822</v>
      </c>
      <c r="V28" s="477">
        <v>5.0</v>
      </c>
      <c r="W28" s="477" t="s">
        <v>854</v>
      </c>
      <c r="X28" s="478">
        <v>28.0</v>
      </c>
      <c r="Y28" s="478">
        <v>48.0</v>
      </c>
      <c r="Z28" s="476">
        <v>19.0</v>
      </c>
      <c r="AA28" s="479">
        <f t="shared" si="3"/>
        <v>1.714285714</v>
      </c>
      <c r="AB28" s="427"/>
      <c r="AC28" s="482"/>
      <c r="AD28" s="120"/>
      <c r="AE28" s="15"/>
      <c r="AF28" s="15"/>
      <c r="AG28" s="64"/>
      <c r="AH28" s="64"/>
      <c r="AI28" s="120"/>
      <c r="AJ28" s="484"/>
      <c r="AK28" s="427"/>
    </row>
    <row r="29">
      <c r="A29" s="427"/>
      <c r="B29" s="475">
        <v>6.0</v>
      </c>
      <c r="C29" s="476" t="s">
        <v>657</v>
      </c>
      <c r="D29" s="477">
        <v>7.0</v>
      </c>
      <c r="E29" s="477" t="s">
        <v>855</v>
      </c>
      <c r="F29" s="478">
        <v>36.0</v>
      </c>
      <c r="G29" s="478">
        <v>57.0</v>
      </c>
      <c r="H29" s="476">
        <v>16.0</v>
      </c>
      <c r="I29" s="479">
        <f t="shared" si="1"/>
        <v>1.583333333</v>
      </c>
      <c r="J29" s="427"/>
      <c r="K29" s="475">
        <v>7.0</v>
      </c>
      <c r="L29" s="476" t="s">
        <v>822</v>
      </c>
      <c r="M29" s="477">
        <v>4.0</v>
      </c>
      <c r="N29" s="477" t="s">
        <v>856</v>
      </c>
      <c r="O29" s="478">
        <v>28.0</v>
      </c>
      <c r="P29" s="478">
        <v>51.0</v>
      </c>
      <c r="Q29" s="476">
        <v>11.0</v>
      </c>
      <c r="R29" s="479">
        <f t="shared" si="2"/>
        <v>1.821428571</v>
      </c>
      <c r="S29" s="427"/>
      <c r="T29" s="488">
        <v>7.0</v>
      </c>
      <c r="U29" s="489" t="s">
        <v>830</v>
      </c>
      <c r="V29" s="156">
        <v>7.0</v>
      </c>
      <c r="W29" s="156" t="s">
        <v>858</v>
      </c>
      <c r="X29" s="490">
        <v>34.0</v>
      </c>
      <c r="Y29" s="490">
        <v>55.0</v>
      </c>
      <c r="Z29" s="489">
        <v>28.0</v>
      </c>
      <c r="AA29" s="491">
        <f t="shared" si="3"/>
        <v>1.617647059</v>
      </c>
      <c r="AB29" s="427"/>
      <c r="AC29" s="482"/>
      <c r="AD29" s="120"/>
      <c r="AE29" s="15"/>
      <c r="AF29" s="15"/>
      <c r="AG29" s="64"/>
      <c r="AH29" s="64"/>
      <c r="AI29" s="120"/>
      <c r="AJ29" s="484"/>
      <c r="AK29" s="427"/>
    </row>
    <row r="30">
      <c r="A30" s="427"/>
      <c r="B30" s="475">
        <v>6.0</v>
      </c>
      <c r="C30" s="476" t="s">
        <v>657</v>
      </c>
      <c r="D30" s="477">
        <v>8.0</v>
      </c>
      <c r="E30" s="477" t="s">
        <v>860</v>
      </c>
      <c r="F30" s="478">
        <v>36.0</v>
      </c>
      <c r="G30" s="478">
        <v>57.0</v>
      </c>
      <c r="H30" s="476">
        <v>10.0</v>
      </c>
      <c r="I30" s="479">
        <f t="shared" si="1"/>
        <v>1.583333333</v>
      </c>
      <c r="J30" s="427"/>
      <c r="K30" s="475">
        <v>7.0</v>
      </c>
      <c r="L30" s="476" t="s">
        <v>830</v>
      </c>
      <c r="M30" s="477">
        <v>8.0</v>
      </c>
      <c r="N30" s="477" t="s">
        <v>862</v>
      </c>
      <c r="O30" s="478">
        <v>34.0</v>
      </c>
      <c r="P30" s="478">
        <v>55.0</v>
      </c>
      <c r="Q30" s="476">
        <v>11.0</v>
      </c>
      <c r="R30" s="479">
        <f t="shared" si="2"/>
        <v>1.617647059</v>
      </c>
      <c r="S30" s="427"/>
      <c r="T30" s="475">
        <v>7.0</v>
      </c>
      <c r="U30" s="476" t="s">
        <v>822</v>
      </c>
      <c r="V30" s="477">
        <v>6.0</v>
      </c>
      <c r="W30" s="477" t="s">
        <v>863</v>
      </c>
      <c r="X30" s="478">
        <v>28.0</v>
      </c>
      <c r="Y30" s="478">
        <v>43.0</v>
      </c>
      <c r="Z30" s="476">
        <v>21.0</v>
      </c>
      <c r="AA30" s="479">
        <f t="shared" si="3"/>
        <v>1.535714286</v>
      </c>
      <c r="AB30" s="427"/>
      <c r="AC30" s="493" t="s">
        <v>864</v>
      </c>
      <c r="AD30" s="104"/>
      <c r="AE30" s="104"/>
      <c r="AF30" s="104"/>
      <c r="AG30" s="104"/>
      <c r="AH30" s="104"/>
      <c r="AI30" s="104"/>
      <c r="AJ30" s="99"/>
      <c r="AK30" s="427"/>
    </row>
    <row r="31">
      <c r="A31" s="427"/>
      <c r="B31" s="475">
        <v>6.0</v>
      </c>
      <c r="C31" s="476" t="s">
        <v>657</v>
      </c>
      <c r="D31" s="477">
        <v>9.0</v>
      </c>
      <c r="E31" s="477" t="s">
        <v>870</v>
      </c>
      <c r="F31" s="478">
        <v>36.0</v>
      </c>
      <c r="G31" s="478">
        <v>57.0</v>
      </c>
      <c r="H31" s="476">
        <v>9.0</v>
      </c>
      <c r="I31" s="479">
        <f t="shared" si="1"/>
        <v>1.583333333</v>
      </c>
      <c r="J31" s="427"/>
      <c r="K31" s="475">
        <v>7.0</v>
      </c>
      <c r="L31" s="476" t="s">
        <v>822</v>
      </c>
      <c r="M31" s="477">
        <v>8.0</v>
      </c>
      <c r="N31" s="477" t="s">
        <v>874</v>
      </c>
      <c r="O31" s="478">
        <v>28.0</v>
      </c>
      <c r="P31" s="478">
        <v>43.0</v>
      </c>
      <c r="Q31" s="476">
        <v>3.0</v>
      </c>
      <c r="R31" s="479">
        <f t="shared" si="2"/>
        <v>1.535714286</v>
      </c>
      <c r="S31" s="427"/>
      <c r="T31" s="488">
        <v>7.0</v>
      </c>
      <c r="U31" s="489" t="s">
        <v>830</v>
      </c>
      <c r="V31" s="156">
        <v>11.0</v>
      </c>
      <c r="W31" s="156" t="s">
        <v>876</v>
      </c>
      <c r="X31" s="490">
        <v>34.0</v>
      </c>
      <c r="Y31" s="490">
        <v>45.0</v>
      </c>
      <c r="Z31" s="489">
        <v>14.0</v>
      </c>
      <c r="AA31" s="491">
        <f t="shared" si="3"/>
        <v>1.323529412</v>
      </c>
      <c r="AB31" s="427"/>
      <c r="AC31" s="495" t="s">
        <v>877</v>
      </c>
      <c r="AD31" s="104"/>
      <c r="AE31" s="104"/>
      <c r="AF31" s="104"/>
      <c r="AG31" s="104"/>
      <c r="AH31" s="104"/>
      <c r="AI31" s="104"/>
      <c r="AJ31" s="99"/>
      <c r="AK31" s="427"/>
    </row>
    <row r="32">
      <c r="A32" s="427"/>
      <c r="B32" s="475">
        <v>6.0</v>
      </c>
      <c r="C32" s="476" t="s">
        <v>657</v>
      </c>
      <c r="D32" s="477">
        <v>10.0</v>
      </c>
      <c r="E32" s="477" t="s">
        <v>880</v>
      </c>
      <c r="F32" s="478">
        <v>36.0</v>
      </c>
      <c r="G32" s="478">
        <v>56.0</v>
      </c>
      <c r="H32" s="476">
        <v>-1.0</v>
      </c>
      <c r="I32" s="479">
        <f t="shared" si="1"/>
        <v>1.555555556</v>
      </c>
      <c r="J32" s="427"/>
      <c r="K32" s="475">
        <v>7.0</v>
      </c>
      <c r="L32" s="476" t="s">
        <v>830</v>
      </c>
      <c r="M32" s="477">
        <v>9.0</v>
      </c>
      <c r="N32" s="477" t="s">
        <v>881</v>
      </c>
      <c r="O32" s="478">
        <v>34.0</v>
      </c>
      <c r="P32" s="478">
        <v>48.0</v>
      </c>
      <c r="Q32" s="476">
        <v>8.0</v>
      </c>
      <c r="R32" s="479">
        <f t="shared" si="2"/>
        <v>1.411764706</v>
      </c>
      <c r="S32" s="427"/>
      <c r="T32" s="475">
        <v>7.0</v>
      </c>
      <c r="U32" s="476" t="s">
        <v>822</v>
      </c>
      <c r="V32" s="477">
        <v>10.0</v>
      </c>
      <c r="W32" s="477" t="s">
        <v>882</v>
      </c>
      <c r="X32" s="478">
        <v>28.0</v>
      </c>
      <c r="Y32" s="478">
        <v>34.0</v>
      </c>
      <c r="Z32" s="476">
        <v>-5.0</v>
      </c>
      <c r="AA32" s="479">
        <f t="shared" si="3"/>
        <v>1.214285714</v>
      </c>
      <c r="AB32" s="427"/>
      <c r="AC32" s="496" t="s">
        <v>884</v>
      </c>
      <c r="AJ32" s="112"/>
      <c r="AK32" s="427"/>
    </row>
    <row r="33">
      <c r="A33" s="427"/>
      <c r="B33" s="475">
        <v>6.0</v>
      </c>
      <c r="C33" s="476" t="s">
        <v>657</v>
      </c>
      <c r="D33" s="477">
        <v>11.0</v>
      </c>
      <c r="E33" s="477" t="s">
        <v>887</v>
      </c>
      <c r="F33" s="478">
        <v>36.0</v>
      </c>
      <c r="G33" s="478">
        <v>50.0</v>
      </c>
      <c r="H33" s="476">
        <v>6.0</v>
      </c>
      <c r="I33" s="479">
        <f t="shared" si="1"/>
        <v>1.388888889</v>
      </c>
      <c r="J33" s="427"/>
      <c r="K33" s="475">
        <v>7.0</v>
      </c>
      <c r="L33" s="476" t="s">
        <v>830</v>
      </c>
      <c r="M33" s="477">
        <v>10.0</v>
      </c>
      <c r="N33" s="477" t="s">
        <v>888</v>
      </c>
      <c r="O33" s="478">
        <v>34.0</v>
      </c>
      <c r="P33" s="478">
        <v>46.0</v>
      </c>
      <c r="Q33" s="476">
        <v>-6.0</v>
      </c>
      <c r="R33" s="479">
        <f t="shared" si="2"/>
        <v>1.352941176</v>
      </c>
      <c r="S33" s="427"/>
      <c r="T33" s="475">
        <v>7.0</v>
      </c>
      <c r="U33" s="476" t="s">
        <v>830</v>
      </c>
      <c r="V33" s="477">
        <v>14.0</v>
      </c>
      <c r="W33" s="477" t="s">
        <v>889</v>
      </c>
      <c r="X33" s="478">
        <v>34.0</v>
      </c>
      <c r="Y33" s="478">
        <v>31.0</v>
      </c>
      <c r="Z33" s="476">
        <v>-18.0</v>
      </c>
      <c r="AA33" s="479">
        <f t="shared" si="3"/>
        <v>0.9117647059</v>
      </c>
      <c r="AB33" s="427"/>
      <c r="AC33" s="497" t="s">
        <v>890</v>
      </c>
      <c r="AJ33" s="112"/>
      <c r="AK33" s="427"/>
    </row>
    <row r="34">
      <c r="A34" s="427"/>
      <c r="B34" s="475">
        <v>6.0</v>
      </c>
      <c r="C34" s="476" t="s">
        <v>657</v>
      </c>
      <c r="D34" s="477">
        <v>12.0</v>
      </c>
      <c r="E34" s="477" t="s">
        <v>891</v>
      </c>
      <c r="F34" s="478">
        <v>36.0</v>
      </c>
      <c r="G34" s="478">
        <v>43.0</v>
      </c>
      <c r="H34" s="476">
        <v>-17.0</v>
      </c>
      <c r="I34" s="479">
        <f t="shared" si="1"/>
        <v>1.194444444</v>
      </c>
      <c r="J34" s="427"/>
      <c r="K34" s="475">
        <v>7.0</v>
      </c>
      <c r="L34" s="476" t="s">
        <v>822</v>
      </c>
      <c r="M34" s="477">
        <v>9.0</v>
      </c>
      <c r="N34" s="477" t="s">
        <v>893</v>
      </c>
      <c r="O34" s="478">
        <v>28.0</v>
      </c>
      <c r="P34" s="478">
        <v>36.0</v>
      </c>
      <c r="Q34" s="476">
        <v>9.0</v>
      </c>
      <c r="R34" s="479">
        <f t="shared" si="2"/>
        <v>1.285714286</v>
      </c>
      <c r="S34" s="427"/>
      <c r="T34" s="488">
        <v>7.0</v>
      </c>
      <c r="U34" s="489" t="s">
        <v>830</v>
      </c>
      <c r="V34" s="156">
        <v>15.0</v>
      </c>
      <c r="W34" s="156" t="s">
        <v>894</v>
      </c>
      <c r="X34" s="490">
        <v>34.0</v>
      </c>
      <c r="Y34" s="490">
        <v>29.0</v>
      </c>
      <c r="Z34" s="489">
        <v>-37.0</v>
      </c>
      <c r="AA34" s="491">
        <f t="shared" si="3"/>
        <v>0.8529411765</v>
      </c>
      <c r="AB34" s="427"/>
      <c r="AC34" s="498" t="s">
        <v>896</v>
      </c>
      <c r="AJ34" s="112"/>
      <c r="AK34" s="427"/>
    </row>
    <row r="35">
      <c r="A35" s="427"/>
      <c r="B35" s="475">
        <v>6.0</v>
      </c>
      <c r="C35" s="476" t="s">
        <v>657</v>
      </c>
      <c r="D35" s="477">
        <v>13.0</v>
      </c>
      <c r="E35" s="477" t="s">
        <v>902</v>
      </c>
      <c r="F35" s="478">
        <v>36.0</v>
      </c>
      <c r="G35" s="478">
        <v>42.0</v>
      </c>
      <c r="H35" s="476">
        <v>-20.0</v>
      </c>
      <c r="I35" s="479">
        <f t="shared" si="1"/>
        <v>1.166666667</v>
      </c>
      <c r="J35" s="427"/>
      <c r="K35" s="475">
        <v>7.0</v>
      </c>
      <c r="L35" s="476" t="s">
        <v>830</v>
      </c>
      <c r="M35" s="477">
        <v>12.0</v>
      </c>
      <c r="N35" s="477" t="s">
        <v>905</v>
      </c>
      <c r="O35" s="478">
        <v>34.0</v>
      </c>
      <c r="P35" s="478">
        <v>42.0</v>
      </c>
      <c r="Q35" s="476">
        <v>-7.0</v>
      </c>
      <c r="R35" s="479">
        <f t="shared" si="2"/>
        <v>1.235294118</v>
      </c>
      <c r="S35" s="427"/>
      <c r="T35" s="482"/>
      <c r="U35" s="120"/>
      <c r="V35" s="15"/>
      <c r="W35" s="15"/>
      <c r="X35" s="64"/>
      <c r="Y35" s="64"/>
      <c r="Z35" s="120"/>
      <c r="AA35" s="484"/>
      <c r="AB35" s="427"/>
      <c r="AC35" s="499" t="s">
        <v>906</v>
      </c>
      <c r="AJ35" s="112"/>
      <c r="AK35" s="427"/>
    </row>
    <row r="36">
      <c r="A36" s="427"/>
      <c r="B36" s="475">
        <v>6.0</v>
      </c>
      <c r="C36" s="476" t="s">
        <v>657</v>
      </c>
      <c r="D36" s="477">
        <v>14.0</v>
      </c>
      <c r="E36" s="477" t="s">
        <v>909</v>
      </c>
      <c r="F36" s="478">
        <v>36.0</v>
      </c>
      <c r="G36" s="478">
        <v>36.0</v>
      </c>
      <c r="H36" s="476">
        <v>-40.0</v>
      </c>
      <c r="I36" s="479">
        <f t="shared" si="1"/>
        <v>1</v>
      </c>
      <c r="J36" s="427"/>
      <c r="K36" s="475">
        <v>7.0</v>
      </c>
      <c r="L36" s="476" t="s">
        <v>822</v>
      </c>
      <c r="M36" s="477">
        <v>10.0</v>
      </c>
      <c r="N36" s="477" t="s">
        <v>911</v>
      </c>
      <c r="O36" s="478">
        <v>28.0</v>
      </c>
      <c r="P36" s="478">
        <v>34.0</v>
      </c>
      <c r="Q36" s="476">
        <v>-10.0</v>
      </c>
      <c r="R36" s="479">
        <f t="shared" si="2"/>
        <v>1.214285714</v>
      </c>
      <c r="S36" s="427"/>
      <c r="T36" s="482"/>
      <c r="U36" s="120"/>
      <c r="V36" s="15"/>
      <c r="W36" s="15"/>
      <c r="X36" s="64"/>
      <c r="Y36" s="64"/>
      <c r="Z36" s="120"/>
      <c r="AA36" s="484"/>
      <c r="AB36" s="427"/>
      <c r="AC36" s="500" t="s">
        <v>913</v>
      </c>
      <c r="AJ36" s="112"/>
      <c r="AK36" s="427"/>
    </row>
    <row r="37">
      <c r="A37" s="427"/>
      <c r="B37" s="475">
        <v>6.0</v>
      </c>
      <c r="C37" s="476" t="s">
        <v>657</v>
      </c>
      <c r="D37" s="477">
        <v>15.0</v>
      </c>
      <c r="E37" s="477" t="s">
        <v>916</v>
      </c>
      <c r="F37" s="478">
        <v>36.0</v>
      </c>
      <c r="G37" s="478">
        <v>33.0</v>
      </c>
      <c r="H37" s="476">
        <v>-28.0</v>
      </c>
      <c r="I37" s="479">
        <f t="shared" si="1"/>
        <v>0.9166666667</v>
      </c>
      <c r="J37" s="427"/>
      <c r="K37" s="475">
        <v>7.0</v>
      </c>
      <c r="L37" s="476" t="s">
        <v>822</v>
      </c>
      <c r="M37" s="477">
        <v>11.0</v>
      </c>
      <c r="N37" s="477" t="s">
        <v>917</v>
      </c>
      <c r="O37" s="478">
        <v>28.0</v>
      </c>
      <c r="P37" s="478">
        <v>33.0</v>
      </c>
      <c r="Q37" s="476">
        <v>-9.0</v>
      </c>
      <c r="R37" s="479">
        <f t="shared" si="2"/>
        <v>1.178571429</v>
      </c>
      <c r="S37" s="427"/>
      <c r="T37" s="482"/>
      <c r="U37" s="120"/>
      <c r="V37" s="15"/>
      <c r="W37" s="15"/>
      <c r="X37" s="64"/>
      <c r="Y37" s="64"/>
      <c r="Z37" s="120"/>
      <c r="AA37" s="484"/>
      <c r="AB37" s="427"/>
      <c r="AC37" s="503" t="s">
        <v>918</v>
      </c>
      <c r="AJ37" s="112"/>
      <c r="AK37" s="427"/>
    </row>
    <row r="38">
      <c r="A38" s="427"/>
      <c r="B38" s="475">
        <v>6.0</v>
      </c>
      <c r="C38" s="476" t="s">
        <v>657</v>
      </c>
      <c r="D38" s="477">
        <v>16.0</v>
      </c>
      <c r="E38" s="477" t="s">
        <v>921</v>
      </c>
      <c r="F38" s="478">
        <v>36.0</v>
      </c>
      <c r="G38" s="478">
        <v>25.0</v>
      </c>
      <c r="H38" s="476">
        <v>-59.0</v>
      </c>
      <c r="I38" s="479">
        <f t="shared" si="1"/>
        <v>0.6944444444</v>
      </c>
      <c r="J38" s="427"/>
      <c r="K38" s="482"/>
      <c r="L38" s="120"/>
      <c r="M38" s="15"/>
      <c r="N38" s="15"/>
      <c r="O38" s="64"/>
      <c r="P38" s="64"/>
      <c r="Q38" s="120"/>
      <c r="R38" s="484"/>
      <c r="S38" s="427"/>
      <c r="T38" s="482"/>
      <c r="U38" s="120"/>
      <c r="V38" s="15"/>
      <c r="W38" s="15"/>
      <c r="X38" s="64"/>
      <c r="Y38" s="64"/>
      <c r="Z38" s="120"/>
      <c r="AA38" s="484"/>
      <c r="AB38" s="427"/>
      <c r="AC38" s="504"/>
      <c r="AJ38" s="112"/>
      <c r="AK38" s="427"/>
    </row>
    <row r="39">
      <c r="A39" s="427"/>
      <c r="B39" s="475">
        <v>6.0</v>
      </c>
      <c r="C39" s="476" t="s">
        <v>657</v>
      </c>
      <c r="D39" s="477">
        <v>17.0</v>
      </c>
      <c r="E39" s="477" t="s">
        <v>578</v>
      </c>
      <c r="F39" s="478">
        <v>36.0</v>
      </c>
      <c r="G39" s="478">
        <v>24.0</v>
      </c>
      <c r="H39" s="476">
        <v>-51.0</v>
      </c>
      <c r="I39" s="479">
        <f t="shared" si="1"/>
        <v>0.6666666667</v>
      </c>
      <c r="J39" s="427"/>
      <c r="K39" s="482"/>
      <c r="L39" s="120"/>
      <c r="M39" s="15"/>
      <c r="N39" s="15"/>
      <c r="O39" s="64"/>
      <c r="P39" s="64"/>
      <c r="Q39" s="120"/>
      <c r="R39" s="484"/>
      <c r="S39" s="427"/>
      <c r="T39" s="482"/>
      <c r="U39" s="120"/>
      <c r="V39" s="15"/>
      <c r="W39" s="15"/>
      <c r="X39" s="64"/>
      <c r="Y39" s="64"/>
      <c r="Z39" s="120"/>
      <c r="AA39" s="484"/>
      <c r="AB39" s="427"/>
      <c r="AC39" s="505" t="s">
        <v>924</v>
      </c>
      <c r="AJ39" s="112"/>
      <c r="AK39" s="427"/>
    </row>
    <row r="40">
      <c r="A40" s="427"/>
      <c r="B40" s="475">
        <v>6.0</v>
      </c>
      <c r="C40" s="476" t="s">
        <v>657</v>
      </c>
      <c r="D40" s="477">
        <v>18.0</v>
      </c>
      <c r="E40" s="477" t="s">
        <v>601</v>
      </c>
      <c r="F40" s="478">
        <v>36.0</v>
      </c>
      <c r="G40" s="478">
        <v>18.0</v>
      </c>
      <c r="H40" s="476">
        <v>-47.0</v>
      </c>
      <c r="I40" s="479">
        <f t="shared" si="1"/>
        <v>0.5</v>
      </c>
      <c r="J40" s="427"/>
      <c r="K40" s="482"/>
      <c r="L40" s="120"/>
      <c r="M40" s="15"/>
      <c r="N40" s="15"/>
      <c r="O40" s="64"/>
      <c r="P40" s="64"/>
      <c r="Q40" s="120"/>
      <c r="R40" s="484"/>
      <c r="S40" s="427"/>
      <c r="T40" s="482"/>
      <c r="U40" s="120"/>
      <c r="V40" s="15"/>
      <c r="W40" s="15"/>
      <c r="X40" s="64"/>
      <c r="Y40" s="64"/>
      <c r="Z40" s="120"/>
      <c r="AA40" s="484"/>
      <c r="AB40" s="427"/>
      <c r="AC40" s="506" t="s">
        <v>925</v>
      </c>
      <c r="AD40" s="42"/>
      <c r="AE40" s="42"/>
      <c r="AF40" s="42"/>
      <c r="AG40" s="42"/>
      <c r="AH40" s="42"/>
      <c r="AI40" s="42"/>
      <c r="AJ40" s="43"/>
      <c r="AK40" s="427"/>
    </row>
    <row r="41">
      <c r="A41" s="427"/>
      <c r="B41" s="475">
        <v>6.0</v>
      </c>
      <c r="C41" s="476" t="s">
        <v>657</v>
      </c>
      <c r="D41" s="477">
        <v>19.0</v>
      </c>
      <c r="E41" s="477" t="s">
        <v>620</v>
      </c>
      <c r="F41" s="478">
        <v>36.0</v>
      </c>
      <c r="G41" s="478">
        <v>8.0</v>
      </c>
      <c r="H41" s="476">
        <v>-109.0</v>
      </c>
      <c r="I41" s="479">
        <f t="shared" si="1"/>
        <v>0.2222222222</v>
      </c>
      <c r="J41" s="427"/>
      <c r="K41" s="482"/>
      <c r="L41" s="120"/>
      <c r="M41" s="15"/>
      <c r="N41" s="15"/>
      <c r="O41" s="64"/>
      <c r="P41" s="64"/>
      <c r="Q41" s="120"/>
      <c r="R41" s="484"/>
      <c r="S41" s="427"/>
      <c r="T41" s="482"/>
      <c r="U41" s="120"/>
      <c r="V41" s="15"/>
      <c r="W41" s="15"/>
      <c r="X41" s="64"/>
      <c r="Y41" s="64"/>
      <c r="Z41" s="120"/>
      <c r="AA41" s="484"/>
      <c r="AB41" s="427"/>
      <c r="AC41" s="482"/>
      <c r="AD41" s="120"/>
      <c r="AE41" s="15"/>
      <c r="AF41" s="15"/>
      <c r="AG41" s="64"/>
      <c r="AH41" s="64"/>
      <c r="AI41" s="120"/>
      <c r="AJ41" s="484"/>
      <c r="AK41" s="427"/>
    </row>
    <row r="42">
      <c r="A42" s="427"/>
      <c r="B42" s="427"/>
      <c r="C42" s="427"/>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507"/>
      <c r="AJ42" s="507"/>
      <c r="AK42" s="427"/>
    </row>
    <row r="43">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3"/>
      <c r="AJ43" s="13"/>
      <c r="AK43" s="13"/>
    </row>
  </sheetData>
  <mergeCells count="29">
    <mergeCell ref="AC38:AJ38"/>
    <mergeCell ref="AC40:AJ40"/>
    <mergeCell ref="AC39:AJ39"/>
    <mergeCell ref="AC37:AJ37"/>
    <mergeCell ref="AC31:AJ31"/>
    <mergeCell ref="AC34:AJ34"/>
    <mergeCell ref="AC33:AJ33"/>
    <mergeCell ref="AC36:AJ36"/>
    <mergeCell ref="AC32:AJ32"/>
    <mergeCell ref="AC35:AJ35"/>
    <mergeCell ref="AC30:AJ30"/>
    <mergeCell ref="W2:AA2"/>
    <mergeCell ref="AD2:AI2"/>
    <mergeCell ref="F2:K2"/>
    <mergeCell ref="B2:E2"/>
    <mergeCell ref="B13:AE13"/>
    <mergeCell ref="B14:AE14"/>
    <mergeCell ref="B15:AF15"/>
    <mergeCell ref="B16:AE16"/>
    <mergeCell ref="T22:AA22"/>
    <mergeCell ref="AC22:AJ22"/>
    <mergeCell ref="B19:AE19"/>
    <mergeCell ref="K22:R22"/>
    <mergeCell ref="B22:I22"/>
    <mergeCell ref="B4:AI9"/>
    <mergeCell ref="O2:Q2"/>
    <mergeCell ref="B1:AI1"/>
    <mergeCell ref="B11:AI11"/>
    <mergeCell ref="B18:AE18"/>
  </mergeCells>
  <drawing r:id="rId1"/>
</worksheet>
</file>